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GEsterson\OneDrive - Marcus &amp; Millichap\MHP Expert Team\1. Sales Folder\Shady Grove &amp; Glenbrook Village - Hinesville, GA\1. Team Folder\"/>
    </mc:Choice>
  </mc:AlternateContent>
  <xr:revisionPtr revIDLastSave="135" documentId="8_{FD699889-C44B-4B07-9769-AB3AC36E28DF}" xr6:coauthVersionLast="45" xr6:coauthVersionMax="45" xr10:uidLastSave="{CD9125B6-F097-4CFE-9B62-02292BBC26F2}"/>
  <bookViews>
    <workbookView xWindow="28680" yWindow="-120" windowWidth="29040" windowHeight="15840" tabRatio="801" xr2:uid="{00000000-000D-0000-FFFF-FFFF00000000}"/>
  </bookViews>
  <sheets>
    <sheet name="Investment Summary" sheetId="96" r:id="rId1"/>
    <sheet name="Underwriting" sheetId="95" r:id="rId2"/>
    <sheet name="Year 1" sheetId="89" r:id="rId3"/>
    <sheet name="Years 1-10" sheetId="84" r:id="rId4"/>
    <sheet name="Rent Roll Summary" sheetId="90" r:id="rId5"/>
    <sheet name="Seller's Allocation" sheetId="67" r:id="rId6"/>
    <sheet name="Rent Roll" sheetId="71" r:id="rId7"/>
  </sheets>
  <externalReferences>
    <externalReference r:id="rId8"/>
    <externalReference r:id="rId9"/>
    <externalReference r:id="rId10"/>
  </externalReferences>
  <definedNames>
    <definedName name="_Fil1" localSheetId="0" hidden="1">#REF!</definedName>
    <definedName name="_Fil1" localSheetId="4" hidden="1">#REF!</definedName>
    <definedName name="_Fil1" localSheetId="5" hidden="1">#REF!</definedName>
    <definedName name="_Fil1" hidden="1">#REF!</definedName>
    <definedName name="_Fill" localSheetId="4" hidden="1">#REF!</definedName>
    <definedName name="_Fill" localSheetId="5" hidden="1">#REF!</definedName>
    <definedName name="_Fill" hidden="1">#REF!</definedName>
    <definedName name="_xlnm._FilterDatabase" hidden="1">'[1]Rent Roll Analysis'!$A$8:$AC$251</definedName>
    <definedName name="_Key1" localSheetId="0" hidden="1">#REF!</definedName>
    <definedName name="_Key1" localSheetId="4" hidden="1">#REF!</definedName>
    <definedName name="_Key1" hidden="1">#REF!</definedName>
    <definedName name="_Key2" localSheetId="0" hidden="1">#REF!</definedName>
    <definedName name="_Key2" localSheetId="4" hidden="1">#REF!</definedName>
    <definedName name="_Key2" hidden="1">#REF!</definedName>
    <definedName name="_Key5" localSheetId="0" hidden="1">#REF!</definedName>
    <definedName name="_Key5" localSheetId="4" hidden="1">#REF!</definedName>
    <definedName name="_Key5" hidden="1">#REF!</definedName>
    <definedName name="_Key6" localSheetId="4" hidden="1">#REF!</definedName>
    <definedName name="_Key6" hidden="1">#REF!</definedName>
    <definedName name="_Key8" localSheetId="4" hidden="1">#REF!</definedName>
    <definedName name="_Key8" hidden="1">#REF!</definedName>
    <definedName name="_Key9" localSheetId="4" hidden="1">#REF!</definedName>
    <definedName name="_Key9" hidden="1">#REF!</definedName>
    <definedName name="_Order1" hidden="1">255</definedName>
    <definedName name="_Order2" hidden="1">255</definedName>
    <definedName name="_Sort" localSheetId="0" hidden="1">#REF!</definedName>
    <definedName name="_Sort" localSheetId="4" hidden="1">#REF!</definedName>
    <definedName name="_Sort" hidden="1">#REF!</definedName>
    <definedName name="ActivityIDCell" localSheetId="0">[2]Data!#REF!</definedName>
    <definedName name="ActivityIDCell" localSheetId="4">[2]Data!#REF!</definedName>
    <definedName name="ActivityIDCell">[2]Data!#REF!</definedName>
    <definedName name="AmortizationCell" localSheetId="4">[2]Data!#REF!</definedName>
    <definedName name="AmortizationCell">[2]Data!#REF!</definedName>
    <definedName name="AverageUnitRentTable" localSheetId="4">[2]Data!#REF!</definedName>
    <definedName name="AverageUnitRentTable">[2]Data!#REF!</definedName>
    <definedName name="BadLink" localSheetId="0" hidden="1">#REF!</definedName>
    <definedName name="BadLink" localSheetId="4" hidden="1">#REF!</definedName>
    <definedName name="BadLink" hidden="1">#REF!</definedName>
    <definedName name="CCCount" localSheetId="0">#REF!</definedName>
    <definedName name="CCCount" localSheetId="4">#REF!</definedName>
    <definedName name="CCCount">#REF!</definedName>
    <definedName name="del" localSheetId="0" hidden="1">{"Page1",#N/A,FALSE,"7979";"Page2",#N/A,FALSE,"7979";"Page3",#N/A,FALSE,"7979"}</definedName>
    <definedName name="del" localSheetId="5" hidden="1">{"Page1",#N/A,FALSE,"7979";"Page2",#N/A,FALSE,"7979";"Page3",#N/A,FALSE,"7979"}</definedName>
    <definedName name="del" hidden="1">{"Page1",#N/A,FALSE,"7979";"Page2",#N/A,FALSE,"7979";"Page3",#N/A,FALSE,"7979"}</definedName>
    <definedName name="DownCell">[2]Data!$D$5</definedName>
    <definedName name="GrossLeasableCell">[2]Data!$D$28</definedName>
    <definedName name="InterestRateCell" localSheetId="0">[2]Data!#REF!</definedName>
    <definedName name="InterestRateCell" localSheetId="4">[2]Data!#REF!</definedName>
    <definedName name="InterestRateCell">[2]Data!#REF!</definedName>
    <definedName name="LoanAmountCell" localSheetId="0">[2]Data!#REF!</definedName>
    <definedName name="LoanAmountCell" localSheetId="4">[2]Data!#REF!</definedName>
    <definedName name="LoanAmountCell">[2]Data!#REF!</definedName>
    <definedName name="LoanAmt_NEW" localSheetId="0">#REF!</definedName>
    <definedName name="LoanAmt_NEW" localSheetId="4">#REF!</definedName>
    <definedName name="LoanAmt_NEW">#REF!</definedName>
    <definedName name="LoanAmt2_NEW" localSheetId="0">#REF!</definedName>
    <definedName name="LoanAmt2_NEW" localSheetId="4">#REF!</definedName>
    <definedName name="LoanAmt2_NEW">#REF!</definedName>
    <definedName name="NCCCount" localSheetId="0">#REF!</definedName>
    <definedName name="NCCCount" localSheetId="4">#REF!</definedName>
    <definedName name="NCCCount">#REF!</definedName>
    <definedName name="NNN" localSheetId="4">#REF!</definedName>
    <definedName name="NNN">#REF!</definedName>
    <definedName name="OccupancyPct" localSheetId="4">[2]Data!#REF!</definedName>
    <definedName name="OccupancyPct">[2]Data!#REF!</definedName>
    <definedName name="OCount" localSheetId="0">#REF!</definedName>
    <definedName name="OCount" localSheetId="4">#REF!</definedName>
    <definedName name="OCount">#REF!</definedName>
    <definedName name="PCount" localSheetId="0">#REF!</definedName>
    <definedName name="PCount" localSheetId="4">#REF!</definedName>
    <definedName name="PCount">#REF!</definedName>
    <definedName name="PriceCell">[2]Data!$D$2</definedName>
    <definedName name="Rate_NEW" localSheetId="0">#REF!</definedName>
    <definedName name="Rate_NEW" localSheetId="4">#REF!</definedName>
    <definedName name="Rate_NEW" localSheetId="5">#REF!</definedName>
    <definedName name="Rate_NEW">#REF!</definedName>
    <definedName name="Rate2_NEW" localSheetId="4">#REF!</definedName>
    <definedName name="Rate2_NEW" localSheetId="5">#REF!</definedName>
    <definedName name="Rate2_NEW">#REF!</definedName>
    <definedName name="SALECOMPS_DATE" localSheetId="4">#REF!</definedName>
    <definedName name="SALECOMPS_DATE" localSheetId="5">#REF!</definedName>
    <definedName name="SALECOMPS_DATE">#REF!</definedName>
    <definedName name="switchAcqType" localSheetId="4">#REF!</definedName>
    <definedName name="switchAcqType">#REF!</definedName>
    <definedName name="switchLoanType" localSheetId="4">#REF!</definedName>
    <definedName name="switchLoanType">#REF!</definedName>
    <definedName name="Term_NEW" localSheetId="4">#REF!</definedName>
    <definedName name="Term_NEW">#REF!</definedName>
    <definedName name="Term2_NEW" localSheetId="4">#REF!</definedName>
    <definedName name="Term2_NEW">#REF!</definedName>
    <definedName name="TotalCurrentMonthlyIncomeCell" localSheetId="4">[2]Data!#REF!</definedName>
    <definedName name="TotalCurrentMonthlyIncomeCell">[2]Data!#REF!</definedName>
    <definedName name="TotalRentableSFCell" localSheetId="4">[2]Data!#REF!</definedName>
    <definedName name="TotalRentableSFCell">[2]Data!#REF!</definedName>
    <definedName name="TotalSuiteCountCell" localSheetId="4">[2]Data!#REF!</definedName>
    <definedName name="TotalSuiteCountCell">[2]Data!#REF!</definedName>
    <definedName name="TotalSuitePotentialMonthlyIncome" localSheetId="4">[2]Data!#REF!</definedName>
    <definedName name="TotalSuitePotentialMonthlyIncome">[2]Data!#REF!</definedName>
    <definedName name="TotalUnitCountCell">[2]Data!$D$32</definedName>
    <definedName name="UnitTypeOptions" localSheetId="0">#REF!</definedName>
    <definedName name="UnitTypeOptions" localSheetId="4">#REF!</definedName>
    <definedName name="UnitTypeOptions">#REF!</definedName>
    <definedName name="VacantPOH" localSheetId="0">[2]Data!#REF!</definedName>
    <definedName name="VacantPOH" localSheetId="4">[2]Data!#REF!</definedName>
    <definedName name="VacantPOH">[2]Data!#REF!</definedName>
    <definedName name="VacantSpaces" localSheetId="4">[2]Data!#REF!</definedName>
    <definedName name="VacantSpaces">[2]Data!#REF!</definedName>
    <definedName name="what" localSheetId="0" hidden="1">{"Page1",#N/A,FALSE,"7979";"Page2",#N/A,FALSE,"7979";"Page3",#N/A,FALSE,"7979"}</definedName>
    <definedName name="what" localSheetId="5" hidden="1">{"Page1",#N/A,FALSE,"7979";"Page2",#N/A,FALSE,"7979";"Page3",#N/A,FALSE,"7979"}</definedName>
    <definedName name="what" hidden="1">{"Page1",#N/A,FALSE,"7979";"Page2",#N/A,FALSE,"7979";"Page3",#N/A,FALSE,"7979"}</definedName>
    <definedName name="wrn.ALL." localSheetId="0"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ALL." localSheetId="5"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ALL."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DETAIL._.SCHEDULES." localSheetId="0" hidden="1">{"ACCOUNT DETAIL",#N/A,FALSE,"SCHEDULE E";"ACCOUNT DETAIL",#N/A,FALSE,"SCHEDULE G";"ACCOUNT DETAIL",#N/A,FALSE,"SCHEDULE H";"ACCOUNT DETAIL",#N/A,FALSE,"SCHEDULE I"}</definedName>
    <definedName name="wrn.DETAIL._.SCHEDULES." localSheetId="5" hidden="1">{"ACCOUNT DETAIL",#N/A,FALSE,"SCHEDULE E";"ACCOUNT DETAIL",#N/A,FALSE,"SCHEDULE G";"ACCOUNT DETAIL",#N/A,FALSE,"SCHEDULE H";"ACCOUNT DETAIL",#N/A,FALSE,"SCHEDULE I"}</definedName>
    <definedName name="wrn.DETAIL._.SCHEDULES." hidden="1">{"ACCOUNT DETAIL",#N/A,FALSE,"SCHEDULE E";"ACCOUNT DETAIL",#N/A,FALSE,"SCHEDULE G";"ACCOUNT DETAIL",#N/A,FALSE,"SCHEDULE H";"ACCOUNT DETAIL",#N/A,FALSE,"SCHEDULE I"}</definedName>
    <definedName name="wrn.LETTERED." localSheetId="0"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localSheetId="5"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oan._.Summary." localSheetId="0" hidden="1">{"Loan Summary",#N/A,FALSE,"Phase 1 loan &amp; data"}</definedName>
    <definedName name="wrn.Loan._.Summary." localSheetId="5" hidden="1">{"Loan Summary",#N/A,FALSE,"Phase 1 loan &amp; data"}</definedName>
    <definedName name="wrn.Loan._.Summary." hidden="1">{"Loan Summary",#N/A,FALSE,"Phase 1 loan &amp; data"}</definedName>
    <definedName name="wrn.MARKETING." localSheetId="0" hidden="1">{#N/A,#N/A,FALSE,"MARKETING I";#N/A,#N/A,FALSE,"MARKETING II";#N/A,#N/A,FALSE,"MARKETING III"}</definedName>
    <definedName name="wrn.MARKETING." localSheetId="5" hidden="1">{#N/A,#N/A,FALSE,"MARKETING I";#N/A,#N/A,FALSE,"MARKETING II";#N/A,#N/A,FALSE,"MARKETING III"}</definedName>
    <definedName name="wrn.MARKETING." hidden="1">{#N/A,#N/A,FALSE,"MARKETING I";#N/A,#N/A,FALSE,"MARKETING II";#N/A,#N/A,FALSE,"MARKETING III"}</definedName>
    <definedName name="wrn.MINRENT." localSheetId="0" hidden="1">{"MINRENT2",#N/A,FALSE,"SCHEDULE B"}</definedName>
    <definedName name="wrn.MINRENT." localSheetId="5" hidden="1">{"MINRENT2",#N/A,FALSE,"SCHEDULE B"}</definedName>
    <definedName name="wrn.MINRENT." hidden="1">{"MINRENT2",#N/A,FALSE,"SCHEDULE B"}</definedName>
    <definedName name="wrn.Partial." localSheetId="0" hidden="1">{#N/A,#N/A,FALSE,"1Summary";#N/A,#N/A,FALSE,"Assumptions";#N/A,#N/A,FALSE,"Rent Roll Summary";#N/A,#N/A,FALSE,"Effective Rental Income Detail";#N/A,#N/A,FALSE,"Cash Flow Projections";#N/A,#N/A,FALSE,"Operating Statement";#N/A,#N/A,FALSE,"Pricing Matrix"}</definedName>
    <definedName name="wrn.Partial." localSheetId="5" hidden="1">{#N/A,#N/A,FALSE,"1Summary";#N/A,#N/A,FALSE,"Assumptions";#N/A,#N/A,FALSE,"Rent Roll Summary";#N/A,#N/A,FALSE,"Effective Rental Income Detail";#N/A,#N/A,FALSE,"Cash Flow Projections";#N/A,#N/A,FALSE,"Operating Statement";#N/A,#N/A,FALSE,"Pricing Matrix"}</definedName>
    <definedName name="wrn.Partial." hidden="1">{#N/A,#N/A,FALSE,"1Summary";#N/A,#N/A,FALSE,"Assumptions";#N/A,#N/A,FALSE,"Rent Roll Summary";#N/A,#N/A,FALSE,"Effective Rental Income Detail";#N/A,#N/A,FALSE,"Cash Flow Projections";#N/A,#N/A,FALSE,"Operating Statement";#N/A,#N/A,FALSE,"Pricing Matrix"}</definedName>
    <definedName name="wrn.Partial_Template." localSheetId="0" hidden="1">{#N/A,#N/A,FALSE,"1Summary";#N/A,#N/A,FALSE,"2Assumptions";#N/A,#N/A,FALSE,"3Cash Flow";#N/A,#N/A,FALSE,"6Residual";#N/A,#N/A,FALSE,"AExpiration Schedule"}</definedName>
    <definedName name="wrn.Partial_Template." localSheetId="5" hidden="1">{#N/A,#N/A,FALSE,"1Summary";#N/A,#N/A,FALSE,"2Assumptions";#N/A,#N/A,FALSE,"3Cash Flow";#N/A,#N/A,FALSE,"6Residual";#N/A,#N/A,FALSE,"AExpiration Schedule"}</definedName>
    <definedName name="wrn.Partial_Template." hidden="1">{#N/A,#N/A,FALSE,"1Summary";#N/A,#N/A,FALSE,"2Assumptions";#N/A,#N/A,FALSE,"3Cash Flow";#N/A,#N/A,FALSE,"6Residual";#N/A,#N/A,FALSE,"AExpiration Schedule"}</definedName>
    <definedName name="wrn.PERCENTAGE._.RENT." localSheetId="0" hidden="1">{"PERCENTAGE RENT",#N/A,TRUE,"SCHEDULE B"}</definedName>
    <definedName name="wrn.PERCENTAGE._.RENT." localSheetId="5" hidden="1">{"PERCENTAGE RENT",#N/A,TRUE,"SCHEDULE B"}</definedName>
    <definedName name="wrn.PERCENTAGE._.RENT." hidden="1">{"PERCENTAGE RENT",#N/A,TRUE,"SCHEDULE B"}</definedName>
    <definedName name="wrn.Portfolio." localSheetId="0" hidden="1">{#N/A,#N/A,FALSE,"Portfolio Summary";#N/A,#N/A,FALSE,"Portfolio Operating Stmt";#N/A,#N/A,FALSE,"Portfolio Cash Flow"}</definedName>
    <definedName name="wrn.Portfolio." localSheetId="5" hidden="1">{#N/A,#N/A,FALSE,"Portfolio Summary";#N/A,#N/A,FALSE,"Portfolio Operating Stmt";#N/A,#N/A,FALSE,"Portfolio Cash Flow"}</definedName>
    <definedName name="wrn.Portfolio." hidden="1">{#N/A,#N/A,FALSE,"Portfolio Summary";#N/A,#N/A,FALSE,"Portfolio Operating Stmt";#N/A,#N/A,FALSE,"Portfolio Cash Flow"}</definedName>
    <definedName name="wrn.RATES." localSheetId="0" hidden="1">{"RATES",#N/A,FALSE,"RECOVERY RATES";"CONTRIBUTIONS",#N/A,FALSE,"RECOVERY RATES";"GLA CATEGORY SUMMARY",#N/A,FALSE,"RECOVERY RATES"}</definedName>
    <definedName name="wrn.RATES." localSheetId="5" hidden="1">{"RATES",#N/A,FALSE,"RECOVERY RATES";"CONTRIBUTIONS",#N/A,FALSE,"RECOVERY RATES";"GLA CATEGORY SUMMARY",#N/A,FALSE,"RECOVERY RATES"}</definedName>
    <definedName name="wrn.RATES." hidden="1">{"RATES",#N/A,FALSE,"RECOVERY RATES";"CONTRIBUTIONS",#N/A,FALSE,"RECOVERY RATES";"GLA CATEGORY SUMMARY",#N/A,FALSE,"RECOVERY RATES"}</definedName>
    <definedName name="wrn.SCHAs." localSheetId="0" hidden="1">{"ACCOUNTING COPY",#N/A,FALSE,"SCHEDULE A";"FINANCE COPY",#N/A,FALSE,"SCHEDULE A";"P.L. COPY",#N/A,FALSE,"SCHEDULE A"}</definedName>
    <definedName name="wrn.SCHAs." localSheetId="5" hidden="1">{"ACCOUNTING COPY",#N/A,FALSE,"SCHEDULE A";"FINANCE COPY",#N/A,FALSE,"SCHEDULE A";"P.L. COPY",#N/A,FALSE,"SCHEDULE A"}</definedName>
    <definedName name="wrn.SCHAs." hidden="1">{"ACCOUNTING COPY",#N/A,FALSE,"SCHEDULE A";"FINANCE COPY",#N/A,FALSE,"SCHEDULE A";"P.L. COPY",#N/A,FALSE,"SCHEDULE A"}</definedName>
    <definedName name="wrn.SCHEDULES._.ABC." localSheetId="0" hidden="1">{#N/A,#N/A,FALSE,"SCHEDULE A";"MINIMUM RENT",#N/A,FALSE,"SCHEDULES B &amp; C";"PERCENTAGE RENT",#N/A,FALSE,"SCHEDULES B &amp; C"}</definedName>
    <definedName name="wrn.SCHEDULES._.ABC." localSheetId="5" hidden="1">{#N/A,#N/A,FALSE,"SCHEDULE A";"MINIMUM RENT",#N/A,FALSE,"SCHEDULES B &amp; C";"PERCENTAGE RENT",#N/A,FALSE,"SCHEDULES B &amp; C"}</definedName>
    <definedName name="wrn.SCHEDULES._.ABC." hidden="1">{#N/A,#N/A,FALSE,"SCHEDULE A";"MINIMUM RENT",#N/A,FALSE,"SCHEDULES B &amp; C";"PERCENTAGE RENT",#N/A,FALSE,"SCHEDULES B &amp; C"}</definedName>
    <definedName name="wrn.TEST." localSheetId="0" hidden="1">{#N/A,#N/A,FALSE,"SCHEDULE G"}</definedName>
    <definedName name="wrn.TEST." localSheetId="5" hidden="1">{#N/A,#N/A,FALSE,"SCHEDULE G"}</definedName>
    <definedName name="wrn.TEST." hidden="1">{#N/A,#N/A,FALSE,"SCHEDULE G"}</definedName>
    <definedName name="wrn.valuation." localSheetId="0" hidden="1">{"Page1",#N/A,FALSE,"7979";"Page2",#N/A,FALSE,"7979";"Page3",#N/A,FALSE,"7979"}</definedName>
    <definedName name="wrn.valuation." localSheetId="5" hidden="1">{"Page1",#N/A,FALSE,"7979";"Page2",#N/A,FALSE,"7979";"Page3",#N/A,FALSE,"7979"}</definedName>
    <definedName name="wrn.valuation." hidden="1">{"Page1",#N/A,FALSE,"7979";"Page2",#N/A,FALSE,"7979";"Page3",#N/A,FALSE,"7979"}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1" i="95" l="1"/>
  <c r="B10" i="95"/>
  <c r="B9" i="95"/>
  <c r="B8" i="95"/>
  <c r="B6" i="95"/>
  <c r="G42" i="95"/>
  <c r="L5" i="95"/>
  <c r="L19" i="95" s="1"/>
  <c r="K5" i="95"/>
  <c r="K19" i="95" s="1"/>
  <c r="B2" i="95"/>
  <c r="C2" i="95" l="1"/>
</calcChain>
</file>

<file path=xl/sharedStrings.xml><?xml version="1.0" encoding="utf-8"?>
<sst xmlns="http://schemas.openxmlformats.org/spreadsheetml/2006/main" count="1536" uniqueCount="704">
  <si>
    <t>Internal Rate of Return (10 Years)</t>
  </si>
  <si>
    <t>Equity Multiple (10 Years)</t>
  </si>
  <si>
    <t>Average 10 Year Cash-on-Cash (W/O Exit)</t>
  </si>
  <si>
    <t>Total Purchase Price</t>
  </si>
  <si>
    <t>Year 1</t>
  </si>
  <si>
    <t>Year 2</t>
  </si>
  <si>
    <t>Cash-on-Cash Return</t>
  </si>
  <si>
    <t>Real Estate DSCR</t>
  </si>
  <si>
    <t>Deal Name</t>
  </si>
  <si>
    <t>Hinesville Portfolio</t>
  </si>
  <si>
    <t>Rent Roll Data Source</t>
  </si>
  <si>
    <t>Seller's Feb 2020 Rent Roll</t>
  </si>
  <si>
    <t>Mobile Home Rent Roll</t>
  </si>
  <si>
    <t>Seller Unit #</t>
  </si>
  <si>
    <t>Unit Type</t>
  </si>
  <si>
    <t>Tenant Name</t>
  </si>
  <si>
    <t>POH Year</t>
  </si>
  <si>
    <t>POH Make/Model</t>
  </si>
  <si>
    <t>POH Dimensions</t>
  </si>
  <si>
    <t>POH Value</t>
  </si>
  <si>
    <t>Notes</t>
  </si>
  <si>
    <t>RTO Balance</t>
  </si>
  <si>
    <t>Lot Rent</t>
  </si>
  <si>
    <t>POH Rent</t>
  </si>
  <si>
    <t>RTO Payment</t>
  </si>
  <si>
    <t>Total Rent</t>
  </si>
  <si>
    <t>Annual Rent</t>
  </si>
  <si>
    <t>GB01</t>
  </si>
  <si>
    <t>Tenant Owned Home</t>
  </si>
  <si>
    <t>Smith, Tamarcus and Kimali</t>
  </si>
  <si>
    <t>Glennbrook Village</t>
  </si>
  <si>
    <t>GB02</t>
  </si>
  <si>
    <t>Rented POH</t>
  </si>
  <si>
    <t>Wells, Baryan</t>
  </si>
  <si>
    <t>Horton</t>
  </si>
  <si>
    <t>14 / 56</t>
  </si>
  <si>
    <t>GB03</t>
  </si>
  <si>
    <t>Powell, Laniquequa</t>
  </si>
  <si>
    <t>GB04</t>
  </si>
  <si>
    <t>Burch, Charles</t>
  </si>
  <si>
    <t>GB05</t>
  </si>
  <si>
    <t>Weaver, Juan</t>
  </si>
  <si>
    <t>GB06</t>
  </si>
  <si>
    <t>Haynes, Dazja</t>
  </si>
  <si>
    <t>GB07</t>
  </si>
  <si>
    <t>Hunt, Stephanie</t>
  </si>
  <si>
    <t>GB08</t>
  </si>
  <si>
    <t>Vacant POH</t>
  </si>
  <si>
    <t>Davis, Khadijah</t>
  </si>
  <si>
    <t>GB09</t>
  </si>
  <si>
    <t>Quintero, Carol (Deborah Quintero)</t>
  </si>
  <si>
    <t>GB10</t>
  </si>
  <si>
    <t>GB11</t>
  </si>
  <si>
    <t>GB12</t>
  </si>
  <si>
    <t>Cooks, Charley</t>
  </si>
  <si>
    <t>GB13</t>
  </si>
  <si>
    <t>Harrison, Cannie</t>
  </si>
  <si>
    <t>GB14</t>
  </si>
  <si>
    <t>Vacant Lot</t>
  </si>
  <si>
    <t>&lt;VACANT&gt;</t>
  </si>
  <si>
    <t>Ready to go</t>
  </si>
  <si>
    <t>GB15</t>
  </si>
  <si>
    <t>Major, Anthony</t>
  </si>
  <si>
    <t>GB16</t>
  </si>
  <si>
    <t>Bates, Matthew</t>
  </si>
  <si>
    <t>GB17</t>
  </si>
  <si>
    <t>Fleming, Antoine</t>
  </si>
  <si>
    <t>GB18</t>
  </si>
  <si>
    <t>GB19</t>
  </si>
  <si>
    <t>Shepphard, Bethann and Kimberly</t>
  </si>
  <si>
    <t>GB20</t>
  </si>
  <si>
    <t>Moody, Prince</t>
  </si>
  <si>
    <t>GB21</t>
  </si>
  <si>
    <t>GB22</t>
  </si>
  <si>
    <t>Miller, Brian</t>
  </si>
  <si>
    <t>GB23</t>
  </si>
  <si>
    <t>Not rented yet</t>
  </si>
  <si>
    <t>GB24</t>
  </si>
  <si>
    <t>Bell, Jeremy (Amber)</t>
  </si>
  <si>
    <t>GB25</t>
  </si>
  <si>
    <t>GB26</t>
  </si>
  <si>
    <t>Bailum, Evelyn</t>
  </si>
  <si>
    <t>GB27</t>
  </si>
  <si>
    <t>GB28</t>
  </si>
  <si>
    <t>Martin, Timmie</t>
  </si>
  <si>
    <t>GB29</t>
  </si>
  <si>
    <t>Shaw, Tiera</t>
  </si>
  <si>
    <t>GB30</t>
  </si>
  <si>
    <t xml:space="preserve">Just rented </t>
  </si>
  <si>
    <t>GB31</t>
  </si>
  <si>
    <t>Johnson, Deshawn</t>
  </si>
  <si>
    <t>GB32</t>
  </si>
  <si>
    <t>GB33</t>
  </si>
  <si>
    <t>GB34</t>
  </si>
  <si>
    <t>Harris, Vonda</t>
  </si>
  <si>
    <t>GB35</t>
  </si>
  <si>
    <t>Franquez, Nicholas</t>
  </si>
  <si>
    <t>GB36</t>
  </si>
  <si>
    <t>Breland, Catina</t>
  </si>
  <si>
    <t>GB37</t>
  </si>
  <si>
    <t>Williams, Deborah</t>
  </si>
  <si>
    <t>GB38</t>
  </si>
  <si>
    <t>Bacon, Shalonda</t>
  </si>
  <si>
    <t>GB39</t>
  </si>
  <si>
    <t>GB40</t>
  </si>
  <si>
    <t>knight, Annie</t>
  </si>
  <si>
    <t>GB41</t>
  </si>
  <si>
    <t>Baker, Brittany</t>
  </si>
  <si>
    <t>GB42</t>
  </si>
  <si>
    <t>McKinnon, Howard</t>
  </si>
  <si>
    <t>GB43</t>
  </si>
  <si>
    <t>Randolph, Pricella</t>
  </si>
  <si>
    <t>GB44</t>
  </si>
  <si>
    <t>Fees, Rhonda</t>
  </si>
  <si>
    <t>GB45</t>
  </si>
  <si>
    <t>Rivera, Carmen</t>
  </si>
  <si>
    <t>GB46</t>
  </si>
  <si>
    <t>GB47</t>
  </si>
  <si>
    <t>Phelps, Emanuel</t>
  </si>
  <si>
    <t>GB48</t>
  </si>
  <si>
    <t>Lucky, Deanna</t>
  </si>
  <si>
    <t>GB49</t>
  </si>
  <si>
    <t>Jones, Demetris</t>
  </si>
  <si>
    <t>GB50</t>
  </si>
  <si>
    <t>GB51</t>
  </si>
  <si>
    <t>Atkins, Ruth</t>
  </si>
  <si>
    <t>GB52</t>
  </si>
  <si>
    <t>Risher, Rashunda</t>
  </si>
  <si>
    <t>GB53</t>
  </si>
  <si>
    <t>Williams, Tameka</t>
  </si>
  <si>
    <t>GB54</t>
  </si>
  <si>
    <t>GB55</t>
  </si>
  <si>
    <t>Lacey, Lloyd</t>
  </si>
  <si>
    <t>GB56</t>
  </si>
  <si>
    <t>Barnes, Chassity</t>
  </si>
  <si>
    <t>GB57</t>
  </si>
  <si>
    <t>GB58</t>
  </si>
  <si>
    <t>Bethel, Marcia</t>
  </si>
  <si>
    <t>King Custom - No Title</t>
  </si>
  <si>
    <t>27 / 56</t>
  </si>
  <si>
    <t>GB59</t>
  </si>
  <si>
    <t>Brooks, Travis</t>
  </si>
  <si>
    <t>GB60</t>
  </si>
  <si>
    <t>GB61</t>
  </si>
  <si>
    <t>GB62</t>
  </si>
  <si>
    <t>Woods, Marlene</t>
  </si>
  <si>
    <t>GB63</t>
  </si>
  <si>
    <t>Hall, Phyllis</t>
  </si>
  <si>
    <t>GB64</t>
  </si>
  <si>
    <t>Jackson (Jimmy Lovett), Angelina</t>
  </si>
  <si>
    <t>GB65</t>
  </si>
  <si>
    <t>Myatt, Tylicea</t>
  </si>
  <si>
    <t>GB66</t>
  </si>
  <si>
    <t>GB67</t>
  </si>
  <si>
    <t>Peachstate</t>
  </si>
  <si>
    <t>GB68</t>
  </si>
  <si>
    <t>Thompkins, Edwina</t>
  </si>
  <si>
    <t>GB69</t>
  </si>
  <si>
    <t>GB70</t>
  </si>
  <si>
    <t>Jeffery, Amber</t>
  </si>
  <si>
    <t>GB71</t>
  </si>
  <si>
    <t>Powell, Shirley</t>
  </si>
  <si>
    <t>GB72</t>
  </si>
  <si>
    <t>SG01</t>
  </si>
  <si>
    <t>Chamberlain</t>
  </si>
  <si>
    <t>Shady Grove Estates</t>
  </si>
  <si>
    <t>SG02</t>
  </si>
  <si>
    <t>Legacy</t>
  </si>
  <si>
    <t>SG03</t>
  </si>
  <si>
    <t>SG04</t>
  </si>
  <si>
    <t>Redman</t>
  </si>
  <si>
    <t>SG05</t>
  </si>
  <si>
    <t>SG06</t>
  </si>
  <si>
    <t>SG07</t>
  </si>
  <si>
    <t>Drose</t>
  </si>
  <si>
    <t>SG08</t>
  </si>
  <si>
    <t>Fleetwood</t>
  </si>
  <si>
    <t>SG09</t>
  </si>
  <si>
    <t>SG10</t>
  </si>
  <si>
    <t>SG11</t>
  </si>
  <si>
    <t>SG12</t>
  </si>
  <si>
    <t>SG13</t>
  </si>
  <si>
    <t xml:space="preserve">General </t>
  </si>
  <si>
    <t>Additional $25 Pet Fee</t>
  </si>
  <si>
    <t>SG14</t>
  </si>
  <si>
    <t>SG15</t>
  </si>
  <si>
    <t>SG16</t>
  </si>
  <si>
    <t>SG17</t>
  </si>
  <si>
    <t>Oakwood</t>
  </si>
  <si>
    <t>SG18</t>
  </si>
  <si>
    <t>SG19</t>
  </si>
  <si>
    <t xml:space="preserve">Scotbilt </t>
  </si>
  <si>
    <t>SG20</t>
  </si>
  <si>
    <t>SG21</t>
  </si>
  <si>
    <t>SG22</t>
  </si>
  <si>
    <t>SG23</t>
  </si>
  <si>
    <t>SG24</t>
  </si>
  <si>
    <t xml:space="preserve">Legacy </t>
  </si>
  <si>
    <t>SG25</t>
  </si>
  <si>
    <t>SG26</t>
  </si>
  <si>
    <t>SG27</t>
  </si>
  <si>
    <t>SG28</t>
  </si>
  <si>
    <t>SG29</t>
  </si>
  <si>
    <t>"RCP"</t>
  </si>
  <si>
    <t>SG30</t>
  </si>
  <si>
    <t>SG31</t>
  </si>
  <si>
    <t>SG32</t>
  </si>
  <si>
    <t>Scotbilt</t>
  </si>
  <si>
    <t>SG33</t>
  </si>
  <si>
    <t>SG34</t>
  </si>
  <si>
    <t>SG35</t>
  </si>
  <si>
    <t>SG35A</t>
  </si>
  <si>
    <t>SG36</t>
  </si>
  <si>
    <t>SG37</t>
  </si>
  <si>
    <t>SG37A</t>
  </si>
  <si>
    <t>SG38</t>
  </si>
  <si>
    <t>Schult Capella</t>
  </si>
  <si>
    <t>SG39</t>
  </si>
  <si>
    <t>SG40</t>
  </si>
  <si>
    <t>Tree in way</t>
  </si>
  <si>
    <t>SG43</t>
  </si>
  <si>
    <t>SG44</t>
  </si>
  <si>
    <t>SG45</t>
  </si>
  <si>
    <t>SG46</t>
  </si>
  <si>
    <t>SG47</t>
  </si>
  <si>
    <t>SG48</t>
  </si>
  <si>
    <t>SG49</t>
  </si>
  <si>
    <t>SG50</t>
  </si>
  <si>
    <t>SG51</t>
  </si>
  <si>
    <t>SG52</t>
  </si>
  <si>
    <t>SG54</t>
  </si>
  <si>
    <t>SG55</t>
  </si>
  <si>
    <t>SG56</t>
  </si>
  <si>
    <t>SG57</t>
  </si>
  <si>
    <t>SG58</t>
  </si>
  <si>
    <t>SG59</t>
  </si>
  <si>
    <t>SG60</t>
  </si>
  <si>
    <t>SG61</t>
  </si>
  <si>
    <t>SG62</t>
  </si>
  <si>
    <t>SG64</t>
  </si>
  <si>
    <t>SG65</t>
  </si>
  <si>
    <t>SG66</t>
  </si>
  <si>
    <t>SG67</t>
  </si>
  <si>
    <t>SG68</t>
  </si>
  <si>
    <t>SG69</t>
  </si>
  <si>
    <t>SG70</t>
  </si>
  <si>
    <t>SG70A</t>
  </si>
  <si>
    <t>SG71</t>
  </si>
  <si>
    <t>SG72</t>
  </si>
  <si>
    <t>SG73</t>
  </si>
  <si>
    <t>SG74</t>
  </si>
  <si>
    <t>SG75</t>
  </si>
  <si>
    <t>SG76</t>
  </si>
  <si>
    <t>SG77</t>
  </si>
  <si>
    <t>SG78</t>
  </si>
  <si>
    <t>SG80</t>
  </si>
  <si>
    <t>SG81</t>
  </si>
  <si>
    <t>SG82</t>
  </si>
  <si>
    <t>SG83</t>
  </si>
  <si>
    <t>Total Park Owned Home Value</t>
  </si>
  <si>
    <t>Monthly</t>
  </si>
  <si>
    <t>Abandoned Home</t>
  </si>
  <si>
    <t>Annual</t>
  </si>
  <si>
    <t>Rent To Own POH</t>
  </si>
  <si>
    <t>Average Lot Rent</t>
  </si>
  <si>
    <t>Average POH Rent</t>
  </si>
  <si>
    <t>Average Rent to Own Payment</t>
  </si>
  <si>
    <t>RTO Balance Remaining</t>
  </si>
  <si>
    <t>Total Rental Units</t>
  </si>
  <si>
    <t>Physical Occupancy</t>
  </si>
  <si>
    <t>Economic Occupancy</t>
  </si>
  <si>
    <t>Percent</t>
  </si>
  <si>
    <t>Total MHP Lots</t>
  </si>
  <si>
    <t>Lot Rent Revenue</t>
  </si>
  <si>
    <t>Tenant Owned Homes</t>
  </si>
  <si>
    <t>RV Revenue</t>
  </si>
  <si>
    <t>Abandoned Homes</t>
  </si>
  <si>
    <t>Other Housing Revenue</t>
  </si>
  <si>
    <t>Vacant Lots</t>
  </si>
  <si>
    <t>Self Storage Revenue</t>
  </si>
  <si>
    <t>Rent To Own POHs</t>
  </si>
  <si>
    <t>Commercial/Retail Revenue</t>
  </si>
  <si>
    <t>Rented POHs</t>
  </si>
  <si>
    <t>POH Revenue</t>
  </si>
  <si>
    <t>Vacant POHs</t>
  </si>
  <si>
    <t>RTO Revenue</t>
  </si>
  <si>
    <t>Total Revenue</t>
  </si>
  <si>
    <t>Average RTO Payment</t>
  </si>
  <si>
    <t>Year 2-10 Rent Roll - Revenues Displayed in 10 Year Model</t>
  </si>
  <si>
    <t>P&amp;L Data Source</t>
  </si>
  <si>
    <t>Seller's 2019 P&amp;L</t>
  </si>
  <si>
    <t>Months Covered</t>
  </si>
  <si>
    <t>Seller Reported Revenues</t>
  </si>
  <si>
    <t>Seller GL Code</t>
  </si>
  <si>
    <t>Reported Amount</t>
  </si>
  <si>
    <t>Allocation #1</t>
  </si>
  <si>
    <t>Percent Applied</t>
  </si>
  <si>
    <t>Amount Applied</t>
  </si>
  <si>
    <t>Allocation #2</t>
  </si>
  <si>
    <t>Yes</t>
  </si>
  <si>
    <t>GB Sewer Revenue</t>
  </si>
  <si>
    <t>per Seller: GB Village - 68 tenants @ $25 a month | W/S is not reported as revenue or expense on seller PL, it is shown as a net number - Brokers have adjusted to reflect gross I/E</t>
  </si>
  <si>
    <t>Sewer Revenue</t>
  </si>
  <si>
    <t>Pet Fee</t>
  </si>
  <si>
    <t>6 tenants at GB Village @ $25 &amp; 15 at SG Estates @ $25</t>
  </si>
  <si>
    <t>Fee Revenue (RE)</t>
  </si>
  <si>
    <t>Water Tenants Outside Park</t>
  </si>
  <si>
    <t>per Seller: 4 tenants outside park paying $50 a month | W/S is not reported as revenue or expense on seller PL, it is shown as a net number - Brokers have adjusted to reflect gross I/E</t>
  </si>
  <si>
    <t>Water Revenue</t>
  </si>
  <si>
    <t>Shady Grove Water/Sewer Billback</t>
  </si>
  <si>
    <t>Per Seller $45 avg per month per tenant (76 tenants) | W/S is not reported as revenue or expense on seller PL, it is shown as a net number - Brokers have adjusted to reflect gross I/E</t>
  </si>
  <si>
    <t>Application Fees</t>
  </si>
  <si>
    <t>Jan-Jun P&amp;L</t>
  </si>
  <si>
    <t>Not Applicable</t>
  </si>
  <si>
    <t>Late Fees</t>
  </si>
  <si>
    <t>Seller Reported Expenses</t>
  </si>
  <si>
    <t>5110 Wages</t>
  </si>
  <si>
    <t>Jan-Dec 2019 P&amp;L</t>
  </si>
  <si>
    <t>On-Site Management (RE)</t>
  </si>
  <si>
    <t>Repairs &amp; Maintenance Services (POH)</t>
  </si>
  <si>
    <t>5120 Payroll Taxes</t>
  </si>
  <si>
    <t>Payroll Expense (RE)</t>
  </si>
  <si>
    <t>Payroll Expense (POH)</t>
  </si>
  <si>
    <t>5160 Payroll Processing</t>
  </si>
  <si>
    <t>5210 Marketing &amp; Advertising</t>
  </si>
  <si>
    <t>Advertising (RE)</t>
  </si>
  <si>
    <t>Advertising (POH)</t>
  </si>
  <si>
    <t>5213 Resident Screening</t>
  </si>
  <si>
    <t>Other Expenses (RE)</t>
  </si>
  <si>
    <t>Other Expenses (POH)</t>
  </si>
  <si>
    <t>5220 Bank Service Charge</t>
  </si>
  <si>
    <t>Licenses / Permits / Dues (POH)</t>
  </si>
  <si>
    <t>5230 Dues &amp; Subscriptions</t>
  </si>
  <si>
    <t>Licenses / Permits / Dues (RE)</t>
  </si>
  <si>
    <t>5240 Collections &amp; Evictions</t>
  </si>
  <si>
    <t>Legal Expense</t>
  </si>
  <si>
    <t>5261 Office Supplies + Postage</t>
  </si>
  <si>
    <t>Office Expense</t>
  </si>
  <si>
    <t>5270 Telephone/Internet</t>
  </si>
  <si>
    <t>5300 Insurance</t>
  </si>
  <si>
    <t xml:space="preserve">Property &amp; Liability  </t>
  </si>
  <si>
    <t>Insurance Expense (RE)</t>
  </si>
  <si>
    <t>Insurance Expense (POH)</t>
  </si>
  <si>
    <t>5410 Property Mgmt Fees</t>
  </si>
  <si>
    <t>3rd party mgmt</t>
  </si>
  <si>
    <t>3rd Party Management (RE)</t>
  </si>
  <si>
    <t>3rd Party Management (POH)</t>
  </si>
  <si>
    <t>5420 Project Management</t>
  </si>
  <si>
    <t>5510 Accounting Fees</t>
  </si>
  <si>
    <t>Accounting Expense</t>
  </si>
  <si>
    <t>On-Site Management (POH)</t>
  </si>
  <si>
    <t>5501 Professional Fees: Other</t>
  </si>
  <si>
    <t>July-DEC P&amp;L</t>
  </si>
  <si>
    <t>5610.03 Mowing/Landscaping</t>
  </si>
  <si>
    <t>$600 tree trimming from Jan-Jun P&amp;L is included in this number. The rest of the mowing from Jan-Jun is included in "5610 General grounds Maintenance"</t>
  </si>
  <si>
    <t>Mowing &amp; Landscaping Services</t>
  </si>
  <si>
    <t xml:space="preserve">5610 General Grounds Maintenance </t>
  </si>
  <si>
    <t>This is only in the Jan-June P&amp;L. The other two P&amp;Ls have mowing and ladnscpaing seperated out and water testing. Need to know this allocation</t>
  </si>
  <si>
    <t>Repairs &amp; Maintenance Services (RE)</t>
  </si>
  <si>
    <t xml:space="preserve">5610.04 Water Testing </t>
  </si>
  <si>
    <t>This is for GB well testing</t>
  </si>
  <si>
    <t>Water Services</t>
  </si>
  <si>
    <t>5620.02 Plumbing</t>
  </si>
  <si>
    <t>This is under "5620 Repairs &amp; Maintenance Units" July-DEC</t>
  </si>
  <si>
    <t>5620.04 Electrical</t>
  </si>
  <si>
    <t>Electric Expense (POH)</t>
  </si>
  <si>
    <t>5620.05 HVAC</t>
  </si>
  <si>
    <t xml:space="preserve">July-DEC P&amp;L. </t>
  </si>
  <si>
    <t>5620.06 Pest Control</t>
  </si>
  <si>
    <t>5620.07 Misc R&amp;M Unit Repair</t>
  </si>
  <si>
    <t>July-DEC…</t>
  </si>
  <si>
    <t>5630 Refurbishment POH</t>
  </si>
  <si>
    <t>5710 Recurring R&amp;M</t>
  </si>
  <si>
    <t xml:space="preserve">Only for Jan-June P&amp;L. </t>
  </si>
  <si>
    <t>5720 Refurbishment - Place in Service</t>
  </si>
  <si>
    <t xml:space="preserve">Only for Jan-June. </t>
  </si>
  <si>
    <t>Capital Expenses</t>
  </si>
  <si>
    <t>5730 Utility Expenses - Inventory Units</t>
  </si>
  <si>
    <t>5821 Personal Property Taxes - Homes</t>
  </si>
  <si>
    <t xml:space="preserve">Jan-Dec 2019 P&amp;L. </t>
  </si>
  <si>
    <t>Property Tax (POH)</t>
  </si>
  <si>
    <t>Property Tax (RE)</t>
  </si>
  <si>
    <t>5910 Water/Sewer</t>
  </si>
  <si>
    <t xml:space="preserve">and "5920 Sewer". JAN-DEC 2019 </t>
  </si>
  <si>
    <t>Sewer Services</t>
  </si>
  <si>
    <t>5930 Trash</t>
  </si>
  <si>
    <t>Trash Services</t>
  </si>
  <si>
    <t>5950 Electric</t>
  </si>
  <si>
    <t>Jan-Dec 2019 P&amp;L.</t>
  </si>
  <si>
    <t>Electric Services (RE)</t>
  </si>
  <si>
    <t>Gross NOI</t>
  </si>
  <si>
    <t>Real Estate Profit &amp; Loss</t>
  </si>
  <si>
    <t>Seller's Actuals Allocated</t>
  </si>
  <si>
    <t>Comments</t>
  </si>
  <si>
    <t>Currently recapturing 96% of expenses - 65% sewer &amp; 35% water</t>
  </si>
  <si>
    <t>Trash Revenue</t>
  </si>
  <si>
    <t>Other Revenues</t>
  </si>
  <si>
    <t>4 non-park water tenants</t>
  </si>
  <si>
    <t>Fee Revenue</t>
  </si>
  <si>
    <t>Collections Loss/Bad Debt</t>
  </si>
  <si>
    <t>Total Real Estate Revenue</t>
  </si>
  <si>
    <t>Property Tax</t>
  </si>
  <si>
    <t>Insurance Expense</t>
  </si>
  <si>
    <t>Repairs &amp; Maintenance Services</t>
  </si>
  <si>
    <t>Electric Services</t>
  </si>
  <si>
    <t>On-Site Management</t>
  </si>
  <si>
    <t>Payroll Expense</t>
  </si>
  <si>
    <t>3rd Party Management</t>
  </si>
  <si>
    <t>End of Year Tax Prep / Bookkeeping is a part of 3rd Pary Management</t>
  </si>
  <si>
    <t>Licenses / Permits / Dues</t>
  </si>
  <si>
    <t>Advertising</t>
  </si>
  <si>
    <t>Other Expenses</t>
  </si>
  <si>
    <t>Total Real Estate Expenses</t>
  </si>
  <si>
    <t>Expense Ratio</t>
  </si>
  <si>
    <t>Net Operating Income</t>
  </si>
  <si>
    <t xml:space="preserve"> - Reserves</t>
  </si>
  <si>
    <t>$50 per lot per year - Only DSCR calculated with this amount above the line</t>
  </si>
  <si>
    <t>Park Owned Home (POH) Profit &amp; Loss</t>
  </si>
  <si>
    <t>Total Park Owned Home Revenue</t>
  </si>
  <si>
    <t>Electric Expense</t>
  </si>
  <si>
    <t>10 POH at $125 per turnover with a 50% turn over rate</t>
  </si>
  <si>
    <t>Licenses related to Home Sales Program</t>
  </si>
  <si>
    <t>In order to advertise homes in Upside Plan</t>
  </si>
  <si>
    <t>Total Park Owned Home Expenses</t>
  </si>
  <si>
    <t>Proof to Seller's Allocation</t>
  </si>
  <si>
    <t>Allocated</t>
  </si>
  <si>
    <t>Reported</t>
  </si>
  <si>
    <t>Real Estate Revenues</t>
  </si>
  <si>
    <t>Park Owned Home Revenues</t>
  </si>
  <si>
    <t>Mobile Home Sales Revenue</t>
  </si>
  <si>
    <t>Not Applicable Revenues</t>
  </si>
  <si>
    <t>Total Reported Income</t>
  </si>
  <si>
    <t>Real Estate Expenses</t>
  </si>
  <si>
    <t>Park Owned Home Expenses</t>
  </si>
  <si>
    <t>Not Applicable Expenses</t>
  </si>
  <si>
    <t>Total Reported Expenses</t>
  </si>
  <si>
    <t>Purchase Cap Rate (Blended Y1, Y2, Intrinsic)</t>
  </si>
  <si>
    <t>Exit Cap Rate</t>
  </si>
  <si>
    <t>Real Estate Debt</t>
  </si>
  <si>
    <t>Exit RE Value (Rounded)</t>
  </si>
  <si>
    <t>Financing Value of RE</t>
  </si>
  <si>
    <t>Selling Costs (5%)</t>
  </si>
  <si>
    <t>Purchase Loan Amount</t>
  </si>
  <si>
    <t>Loan Remaining</t>
  </si>
  <si>
    <t>LTV</t>
  </si>
  <si>
    <t>Net of Sale (RE)</t>
  </si>
  <si>
    <t>Interest Rate</t>
  </si>
  <si>
    <t>Net of Sale (POH)</t>
  </si>
  <si>
    <t>Assumes Maintenance of Nominal POH Value from Purchase</t>
  </si>
  <si>
    <t>Amortization</t>
  </si>
  <si>
    <t>Total Net of Sale</t>
  </si>
  <si>
    <t>Year 10</t>
  </si>
  <si>
    <t>Purchase</t>
  </si>
  <si>
    <t>Year 3</t>
  </si>
  <si>
    <t>Year 4</t>
  </si>
  <si>
    <t>Year 5</t>
  </si>
  <si>
    <t>Year 6</t>
  </si>
  <si>
    <t>Year 7</t>
  </si>
  <si>
    <t>Year 8</t>
  </si>
  <si>
    <t>Year 9</t>
  </si>
  <si>
    <t>Real Estate Equity</t>
  </si>
  <si>
    <t>POH Equity</t>
  </si>
  <si>
    <t>Net Income (RE)</t>
  </si>
  <si>
    <t>Net Income (POH)</t>
  </si>
  <si>
    <t>Net of Exit</t>
  </si>
  <si>
    <t>Totals</t>
  </si>
  <si>
    <t>Cash-on-Cash in Period</t>
  </si>
  <si>
    <t>Intrinsic-Today</t>
  </si>
  <si>
    <t>04 2020 - 03 2021</t>
  </si>
  <si>
    <t>04 2021 - 03 2022</t>
  </si>
  <si>
    <t>Market Lot Rent: $300 /mo</t>
  </si>
  <si>
    <t>Year 2 - increase of 3 tenants. $244.39 per tenant</t>
  </si>
  <si>
    <t>Year 2 - increase of 3 tenants. $250.095 per tenant</t>
  </si>
  <si>
    <t>This is 4 water only tenants outside the park - $50 per tenant per month</t>
  </si>
  <si>
    <t>Estimated at 1% of revenues</t>
  </si>
  <si>
    <t>Using Table on Assumptions Page</t>
  </si>
  <si>
    <t>All other revenues increased 3%</t>
  </si>
  <si>
    <t>Pre-Adjustment</t>
  </si>
  <si>
    <t>Worst case scenario</t>
  </si>
  <si>
    <t>Taxes to be reassessed in April 2020 for Hinesville &amp; Liberty County</t>
  </si>
  <si>
    <t>At Year 1 Price + $2,000</t>
  </si>
  <si>
    <t>At Year 2 Occupancy, Year 1 Price</t>
  </si>
  <si>
    <t>Cap Rate on Purchase</t>
  </si>
  <si>
    <t>Period Covered</t>
  </si>
  <si>
    <t>04 2022 - 03 2023</t>
  </si>
  <si>
    <t>04 2023 - 03 2024</t>
  </si>
  <si>
    <t>04 2024 - 03 2025</t>
  </si>
  <si>
    <t>04 2025 - 03 2026</t>
  </si>
  <si>
    <t>04 2026 - 03 2027</t>
  </si>
  <si>
    <t>04 2027 - 03 2028</t>
  </si>
  <si>
    <t>04 2028 - 03 2029</t>
  </si>
  <si>
    <t>04 2029 - 03 2030</t>
  </si>
  <si>
    <t>Current Market Lot Rent</t>
  </si>
  <si>
    <t>Market Rent In Period</t>
  </si>
  <si>
    <t>Rent Charged In Period</t>
  </si>
  <si>
    <t>Rent Increased to Market by Year 5, Increased per market years 6-10</t>
  </si>
  <si>
    <t>Same Store NOI Growth</t>
  </si>
  <si>
    <t>Debt Service in Period</t>
  </si>
  <si>
    <t>Net Income</t>
  </si>
  <si>
    <t>Reserves</t>
  </si>
  <si>
    <t>Reserves used in DSCR calculation</t>
  </si>
  <si>
    <t>Park Owned Homes</t>
  </si>
  <si>
    <t>Avg Value per Home</t>
  </si>
  <si>
    <t>See Rent Roll for Itemized Values</t>
  </si>
  <si>
    <t>Total POH Value</t>
  </si>
  <si>
    <t>POH Financing</t>
  </si>
  <si>
    <t>Value of POH Equity</t>
  </si>
  <si>
    <t>POH Rented</t>
  </si>
  <si>
    <t>Average Rent (Include Lot Rent)</t>
  </si>
  <si>
    <t>POH Portion In Period (Less Lot Rent in Period)</t>
  </si>
  <si>
    <t>Total POH Income</t>
  </si>
  <si>
    <t>Debt Service</t>
  </si>
  <si>
    <t>POH Net Income</t>
  </si>
  <si>
    <t>Purchase Price</t>
  </si>
  <si>
    <t>Real Estate Value</t>
  </si>
  <si>
    <t>Trash</t>
  </si>
  <si>
    <t>Sewer System</t>
  </si>
  <si>
    <t>RE Revenue</t>
  </si>
  <si>
    <t>Property Taxes</t>
  </si>
  <si>
    <t>Mowing &amp; Landscaping</t>
  </si>
  <si>
    <t>Property Insurance</t>
  </si>
  <si>
    <t>Repairs &amp; Maintenance</t>
  </si>
  <si>
    <t>Electricity</t>
  </si>
  <si>
    <t>Public Water &amp; Sewer</t>
  </si>
  <si>
    <t>Gas</t>
  </si>
  <si>
    <t>Telephone</t>
  </si>
  <si>
    <t>Employee Salaries</t>
  </si>
  <si>
    <t>Payroll Taxes &amp; Expenses</t>
  </si>
  <si>
    <t>Office Supplies &amp; Expenses</t>
  </si>
  <si>
    <t>Legal Fees</t>
  </si>
  <si>
    <t>Accounting Fees</t>
  </si>
  <si>
    <t>County</t>
  </si>
  <si>
    <t>POH Expense Ratio</t>
  </si>
  <si>
    <t>Zoning</t>
  </si>
  <si>
    <t>Actuals</t>
  </si>
  <si>
    <t>Capitalized Income</t>
  </si>
  <si>
    <t>Total Return</t>
  </si>
  <si>
    <t>Net Operating Income (Including POH Income)</t>
  </si>
  <si>
    <t>Water Services is 35% of total water/sewer total</t>
  </si>
  <si>
    <t>Sewer Services is 65% of total water/sewer total</t>
  </si>
  <si>
    <t>Variance Increased to Recapture 96%</t>
  </si>
  <si>
    <t/>
  </si>
  <si>
    <t>Currently recapturing 0% of Trash Expense</t>
  </si>
  <si>
    <t>Fee Revenue Estimated: 2.6% of All Revenues</t>
  </si>
  <si>
    <t>Used 5% of rental revenue (See Assumptions Page for more info)</t>
  </si>
  <si>
    <t>153 MH Lots at $96 per lot per year</t>
  </si>
  <si>
    <t>153 MH Lots at $165 per lot per year</t>
  </si>
  <si>
    <t>Trash Services are currently $6.12 per tenant</t>
  </si>
  <si>
    <t>Electric Services are currently $4.33 per tenant</t>
  </si>
  <si>
    <t>On-Site Management Estimated: 153 MH Lots x $16.5 per lot x 12 months</t>
  </si>
  <si>
    <t>Equals 12% of Payroll Expense (RE)</t>
  </si>
  <si>
    <t>Equals 3.7% of Total Real Estate Revenue</t>
  </si>
  <si>
    <t>153 MH Lots at $1.492 per lot per month</t>
  </si>
  <si>
    <t>Fee Revenue is Set/Capped at 2.6% of Revenues</t>
  </si>
  <si>
    <t>Used 5% of POH/RTO Revenue</t>
  </si>
  <si>
    <t>132 POH at $55 per POH per year</t>
  </si>
  <si>
    <t>132 POH at $920 per POH per year</t>
  </si>
  <si>
    <t>On-Site Management Estimated: 132 POH x $12 per POH x 12 months</t>
  </si>
  <si>
    <t>Equals 12% of Payroll Expense (POH)</t>
  </si>
  <si>
    <t>Equals 3.7% of Total Park Owned Home Revenue</t>
  </si>
  <si>
    <t>CapEx Budget ($500 Per Unit)</t>
  </si>
  <si>
    <t>Rent taken from 10 Year Pro Forma: $290 Lot Rent</t>
  </si>
  <si>
    <t>66% Adjustment</t>
  </si>
  <si>
    <t>Occupancy increased in year 2 from 147 to 150</t>
  </si>
  <si>
    <t>Not Adjusted: 0% of Total Year 2 Revenue</t>
  </si>
  <si>
    <t>3.7% of Total Intrinsic Value Revenue</t>
  </si>
  <si>
    <t>Market Rent Grows at 2.5% per year</t>
  </si>
  <si>
    <t>Seller's Actuals</t>
  </si>
  <si>
    <t>Broker Year 1</t>
  </si>
  <si>
    <t>Proforma Year 2</t>
  </si>
  <si>
    <t>Normalized / Pro Forma Worksheet</t>
  </si>
  <si>
    <t>Total RE Rental Income</t>
  </si>
  <si>
    <t>using an adjusted LF collection (Y1: 25% of 2019 PL | PF: 2.5% Revenue)</t>
  </si>
  <si>
    <t>4 water only tenants outside park</t>
  </si>
  <si>
    <t>Shady Grove Water/Sewer Bill Back</t>
  </si>
  <si>
    <t>Adjusted to 96% of water/sewer bill</t>
  </si>
  <si>
    <t>Glennbrook Village Sewer Bill Back</t>
  </si>
  <si>
    <t>Adjusted to 96% of sewer bill</t>
  </si>
  <si>
    <t>Bad Debt &amp; Credit Loss</t>
  </si>
  <si>
    <t>PF = 3.5% collection loss</t>
  </si>
  <si>
    <t>Total Revenue (Not Including POH Revenue)</t>
  </si>
  <si>
    <t>Reported Gross Revenues</t>
  </si>
  <si>
    <t>Un-Adjusted</t>
  </si>
  <si>
    <t>Seller Actuals - Allocated</t>
  </si>
  <si>
    <t>Expense Account</t>
  </si>
  <si>
    <t>CapEX or N/A</t>
  </si>
  <si>
    <t>POH</t>
  </si>
  <si>
    <t>Real Estate</t>
  </si>
  <si>
    <t>Comments (Grey &amp; Yellow Boxes Require Manual Comments)</t>
  </si>
  <si>
    <t>Per county office - worst case scenerio, likely to be less than projected</t>
  </si>
  <si>
    <t>Normalized to Industry Averages.  5.1% Pro Forma Increase</t>
  </si>
  <si>
    <t>Normalized Equals Seller's Disclosure.  5.1% Pro Forma Increase</t>
  </si>
  <si>
    <t>Adjusted to reflect a current avg w/s bill of $4900 per month then adjusted with 147 tenants</t>
  </si>
  <si>
    <t>Private Water Expenses</t>
  </si>
  <si>
    <t>Normalized Equals Seller's Disclosure.  3.01% Pro Forma Increase</t>
  </si>
  <si>
    <t>$17.3 per month for 150 tenants</t>
  </si>
  <si>
    <t>10% of salaries</t>
  </si>
  <si>
    <t>3.7% of Total Revenue</t>
  </si>
  <si>
    <t>Credit Checks &amp; Application Fees</t>
  </si>
  <si>
    <t>Not Applicable to Investment</t>
  </si>
  <si>
    <t>Total Expenses</t>
  </si>
  <si>
    <t>Reported Gross Expenses</t>
  </si>
  <si>
    <t>Net Operating Income (Excluding POH Income)</t>
  </si>
  <si>
    <t>Capitalization Rate</t>
  </si>
  <si>
    <t>POH Rental / RTO Income</t>
  </si>
  <si>
    <t>POH Expenses &amp; Collections Loss</t>
  </si>
  <si>
    <t>Gross Capitalization Rate (Including POH Income)</t>
  </si>
  <si>
    <t>Debt Service Coverage Ratio</t>
  </si>
  <si>
    <t>Cash-On-Cash Return</t>
  </si>
  <si>
    <t>1st Position Loan - Bellwether Enterprise</t>
  </si>
  <si>
    <t>Down payment Percent</t>
  </si>
  <si>
    <t>- Park Owned Mobile Homes</t>
  </si>
  <si>
    <t>Financed Amount</t>
  </si>
  <si>
    <t>- Park Owned RV Units</t>
  </si>
  <si>
    <t>- Rent to Own Contracts</t>
  </si>
  <si>
    <t>Amortization (1000 = Interest Only)</t>
  </si>
  <si>
    <t>Interest Only Period (# of Mo)</t>
  </si>
  <si>
    <t>2nd Position Loan - Clayton/First Bank</t>
  </si>
  <si>
    <t>Amount Not Financed by 1st</t>
  </si>
  <si>
    <t>Total Down payment (1st &amp; 2nd)</t>
  </si>
  <si>
    <r>
      <t xml:space="preserve">Debt Service Loan 1 - </t>
    </r>
    <r>
      <rPr>
        <sz val="8"/>
        <color theme="5" tint="-0.249977111117893"/>
        <rFont val="Palatino Linotype"/>
        <family val="1"/>
      </rPr>
      <t>CMBS 70% LTV | 3.8% | 30 Year AM</t>
    </r>
    <r>
      <rPr>
        <sz val="12"/>
        <color theme="5" tint="-0.249977111117893"/>
        <rFont val="Palatino Linotype"/>
        <family val="1"/>
      </rPr>
      <t xml:space="preserve"> </t>
    </r>
    <r>
      <rPr>
        <sz val="8"/>
        <color theme="5" tint="-0.249977111117893"/>
        <rFont val="Palatino Linotype"/>
        <family val="1"/>
      </rPr>
      <t>| 3 Years I/O</t>
    </r>
  </si>
  <si>
    <r>
      <t>Debt Service Loan 2 -</t>
    </r>
    <r>
      <rPr>
        <sz val="8"/>
        <color theme="5" tint="-0.249977111117893"/>
        <rFont val="Palatino Linotype"/>
        <family val="1"/>
      </rPr>
      <t xml:space="preserve"> First Bank 65% LTV POH | 7.99% | 15 Year AM</t>
    </r>
  </si>
  <si>
    <t>Water System</t>
  </si>
  <si>
    <t>Electric</t>
  </si>
  <si>
    <t xml:space="preserve">Park Website: </t>
  </si>
  <si>
    <t>Units/Infrastructure/Operations</t>
  </si>
  <si>
    <t>Public - Direct Billed</t>
  </si>
  <si>
    <t>Shady Grove Park</t>
  </si>
  <si>
    <t>Rental Units</t>
  </si>
  <si>
    <t>Landlord</t>
  </si>
  <si>
    <t>Glenbrook Village</t>
  </si>
  <si>
    <t>Current Rent Rates</t>
  </si>
  <si>
    <t>Public-Tenants Pay (Submeters)</t>
  </si>
  <si>
    <t>SG: Public, Bill Back | GB: Well, Included</t>
  </si>
  <si>
    <t>Investment Summary</t>
  </si>
  <si>
    <t>Investment Metrics</t>
  </si>
  <si>
    <t>Price Per Rental Unit</t>
  </si>
  <si>
    <t>* Does not include POH, RTO, or "other" value sources listed on Underwriting Sheet</t>
  </si>
  <si>
    <t>Price Per POH</t>
  </si>
  <si>
    <t>Net Operating Income (Including POH)</t>
  </si>
  <si>
    <t>Trash Responsibility</t>
  </si>
  <si>
    <t>Gross Income (All Sources)</t>
  </si>
  <si>
    <t>Capitalization Rate (without POH)</t>
  </si>
  <si>
    <t>Mowing Responsibility</t>
  </si>
  <si>
    <t>Flood Plane</t>
  </si>
  <si>
    <t>POH Income</t>
  </si>
  <si>
    <t>Parcel #</t>
  </si>
  <si>
    <t>047C076 | 048A006 | 063C011</t>
  </si>
  <si>
    <t>Acres</t>
  </si>
  <si>
    <t>Investment Narrative</t>
  </si>
  <si>
    <t>Investment Highlights</t>
  </si>
  <si>
    <t>Roads</t>
  </si>
  <si>
    <t>Paved</t>
  </si>
  <si>
    <t>1. Location &amp;  Layout</t>
  </si>
  <si>
    <t>This portfolio consists of 2 mobile home communities located in Hinesville GA which is part of the Savannah metropolitan area.</t>
  </si>
  <si>
    <t>1. Stabilized portfolio in Hinesville, GA</t>
  </si>
  <si>
    <t>MH</t>
  </si>
  <si>
    <t>2. SG has 28 POHs newer than 2011</t>
  </si>
  <si>
    <t>2. Rent &amp; Occ. Info</t>
  </si>
  <si>
    <t>3. No deferred maintenance</t>
  </si>
  <si>
    <t>Parcel Map</t>
  </si>
  <si>
    <t>4. Parks are only 1.5 miles away from each other</t>
  </si>
  <si>
    <t xml:space="preserve">3. Details &amp; Utilities </t>
  </si>
  <si>
    <t>5. Upside in rents</t>
  </si>
  <si>
    <t xml:space="preserve">6. SG MHP is on public utilities </t>
  </si>
  <si>
    <t>4. Returns &amp; Pricing</t>
  </si>
  <si>
    <t>7. Good roads</t>
  </si>
  <si>
    <t>8. 19%+ cash on cash return - year 1</t>
  </si>
  <si>
    <t xml:space="preserve">Pull From:  </t>
  </si>
  <si>
    <t>www.bestplaces.com</t>
  </si>
  <si>
    <t>Known Issues</t>
  </si>
  <si>
    <t>City</t>
  </si>
  <si>
    <t>MSA</t>
  </si>
  <si>
    <t>1. Heavy POH portfolio</t>
  </si>
  <si>
    <t>2. GB MHP has a private well</t>
  </si>
  <si>
    <t>Population</t>
  </si>
  <si>
    <t>3. Books &amp; Records need work</t>
  </si>
  <si>
    <t>Growth</t>
  </si>
  <si>
    <t>1.9% Since 2010</t>
  </si>
  <si>
    <t>-2.7% Since 2010</t>
  </si>
  <si>
    <t>8% Since 2010</t>
  </si>
  <si>
    <t>4. 2 of the vacant lots need trees to be removed before use</t>
  </si>
  <si>
    <t>Shady Grove MHC</t>
  </si>
  <si>
    <t>Medium Home Price</t>
  </si>
  <si>
    <t xml:space="preserve">5. GB could use landscape improvements </t>
  </si>
  <si>
    <t>Avg. Apt. Rent</t>
  </si>
  <si>
    <t>6.</t>
  </si>
  <si>
    <t xml:space="preserve"> Median Income</t>
  </si>
  <si>
    <t>7.</t>
  </si>
  <si>
    <t>Unemployment Rate</t>
  </si>
  <si>
    <t>8.</t>
  </si>
  <si>
    <t xml:space="preserve">Glennbrook Village &amp; Shady Grove </t>
  </si>
  <si>
    <t xml:space="preserve">1600 Dunlevie Road / 1134 Kelly Drive </t>
  </si>
  <si>
    <t>153 MH Lots</t>
  </si>
  <si>
    <t>Hinesville  , GA  31313</t>
  </si>
  <si>
    <t xml:space="preserve">Hinesville  </t>
  </si>
  <si>
    <t xml:space="preserve">Liberty  </t>
  </si>
  <si>
    <t>Savannah GA</t>
  </si>
  <si>
    <t xml:space="preserve">The portfolio consists of 153 mobile home lots and an office located in Shady Grove. The current occupancy of the portfolio is 96.07%. There is upside available through improving collections and raising rents to the market rate for 2-3 bedroom homes. Their are 18 lot rent only residents paying an average lot rent of $275 across the portfolio. The average park owned home rent is $343 which is significantly below market. </t>
  </si>
  <si>
    <t xml:space="preserve">Shady Grove MHP is the largest community and has 81 units. Shady Grove uses public water and sewer that is billed back to tenants based on consumption, using Metron smart meters. Glenbrook Village has 72 MH lots and is on public sewer and has a private professionally monitored well that provides water to the tenants. Residents are billed back $25 a month for the sewer charges. </t>
  </si>
  <si>
    <t xml:space="preserve">The portfolio is priced competitively at $6,450,000. The pricing represents a cap rate of 7.25% using lot rent income and billed back utility income (excluding home rent income) on normalized actuals using a 39.1% expense ratio. The unlevered cash on cash return is 9.77% cap rate. This portfolio qualifies for a non-recourse CMBS loan. Debt quote from Bellwether Enterprise: 3.80% interest rate (real estate only), 3-year interest only, 70% LTV, 30-year amortization, 10-year balloon. </t>
  </si>
  <si>
    <t>Average Nominal Rent Increase for Years 2-4</t>
  </si>
  <si>
    <t>$275 LR | $343 Avg. POH Rent</t>
  </si>
  <si>
    <t>10 Year IRR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</si>
</sst>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0.0%"/>
    <numFmt numFmtId="167" formatCode="0.000%"/>
    <numFmt numFmtId="168" formatCode="&quot;$&quot;#,##0.0_);[Red]\(&quot;$&quot;#,##0.0\)"/>
    <numFmt numFmtId="169" formatCode="m/d/yy"/>
  </numFmts>
  <fonts count="37" x14ac:knownFonts="1">
    <font>
      <sz val="10"/>
      <name val="Arial"/>
    </font>
    <font>
      <sz val="12"/>
      <color theme="1"/>
      <name val="Calibri"/>
      <family val="2"/>
      <scheme val="minor"/>
    </font>
    <font>
      <sz val="10"/>
      <name val="Arial"/>
      <family val="2"/>
    </font>
    <font>
      <sz val="10"/>
      <color theme="1"/>
      <name val="Arial"/>
      <family val="2"/>
    </font>
    <font>
      <sz val="10"/>
      <name val="Times New Roman"/>
      <family val="1"/>
    </font>
    <font>
      <sz val="11"/>
      <color theme="1"/>
      <name val="Calibri"/>
      <family val="2"/>
      <scheme val="minor"/>
    </font>
    <font>
      <sz val="12"/>
      <name val="Palatino Linotype"/>
      <family val="1"/>
    </font>
    <font>
      <b/>
      <sz val="12"/>
      <color theme="3" tint="-0.249977111117893"/>
      <name val="Palatino Linotype"/>
      <family val="1"/>
    </font>
    <font>
      <b/>
      <sz val="12"/>
      <name val="Palatino Linotype"/>
      <family val="1"/>
    </font>
    <font>
      <sz val="12"/>
      <color theme="3" tint="-0.249977111117893"/>
      <name val="Palatino Linotype"/>
      <family val="1"/>
    </font>
    <font>
      <sz val="12"/>
      <color theme="5" tint="-0.249977111117893"/>
      <name val="Palatino Linotype"/>
      <family val="1"/>
    </font>
    <font>
      <b/>
      <u/>
      <sz val="12"/>
      <color theme="3" tint="-0.249977111117893"/>
      <name val="Palatino Linotype"/>
      <family val="1"/>
    </font>
    <font>
      <sz val="10"/>
      <name val="Arial"/>
      <family val="2"/>
    </font>
    <font>
      <sz val="11"/>
      <color theme="3" tint="-0.249977111117893"/>
      <name val="Palatino Linotype"/>
      <family val="1"/>
    </font>
    <font>
      <b/>
      <sz val="11"/>
      <color theme="3" tint="-0.249977111117893"/>
      <name val="Palatino Linotype"/>
      <family val="1"/>
    </font>
    <font>
      <sz val="10"/>
      <name val="Palatino Linotype"/>
      <family val="1"/>
    </font>
    <font>
      <b/>
      <sz val="12"/>
      <color theme="0"/>
      <name val="Palatino Linotype"/>
      <family val="1"/>
    </font>
    <font>
      <sz val="10"/>
      <color theme="1"/>
      <name val="Palatino Linotype"/>
      <family val="1"/>
    </font>
    <font>
      <b/>
      <u/>
      <sz val="20"/>
      <color theme="3" tint="-0.249977111117893"/>
      <name val="Palatino Linotype"/>
      <family val="1"/>
    </font>
    <font>
      <b/>
      <sz val="10"/>
      <name val="Arial"/>
      <family val="2"/>
    </font>
    <font>
      <b/>
      <sz val="11"/>
      <color theme="0"/>
      <name val="Palatino Linotype"/>
      <family val="1"/>
    </font>
    <font>
      <b/>
      <u/>
      <sz val="11"/>
      <color theme="3" tint="-0.249977111117893"/>
      <name val="Palatino Linotype"/>
      <family val="1"/>
    </font>
    <font>
      <b/>
      <sz val="20"/>
      <color theme="0"/>
      <name val="Palatino Linotype"/>
      <family val="1"/>
    </font>
    <font>
      <b/>
      <sz val="14"/>
      <color theme="3" tint="-0.249977111117893"/>
      <name val="Palatino Linotype"/>
      <family val="1"/>
    </font>
    <font>
      <sz val="8"/>
      <name val="Arial"/>
    </font>
    <font>
      <b/>
      <i/>
      <sz val="12"/>
      <color theme="3" tint="-0.249977111117893"/>
      <name val="Palatino Linotype"/>
      <family val="1"/>
    </font>
    <font>
      <sz val="10"/>
      <color theme="3" tint="-0.249977111117893"/>
      <name val="Palatino Linotype"/>
      <family val="1"/>
    </font>
    <font>
      <b/>
      <sz val="12"/>
      <color theme="5" tint="-0.249977111117893"/>
      <name val="Palatino Linotype"/>
      <family val="1"/>
    </font>
    <font>
      <sz val="8"/>
      <color theme="5" tint="-0.249977111117893"/>
      <name val="Palatino Linotype"/>
      <family val="1"/>
    </font>
    <font>
      <u/>
      <sz val="12"/>
      <name val="Palatino Linotype"/>
      <family val="1"/>
    </font>
    <font>
      <b/>
      <sz val="14"/>
      <name val="Palatino Linotype"/>
      <family val="1"/>
    </font>
    <font>
      <b/>
      <u/>
      <sz val="12"/>
      <name val="Palatino Linotype"/>
      <family val="1"/>
    </font>
    <font>
      <u/>
      <sz val="10"/>
      <color theme="10"/>
      <name val="Arial"/>
      <family val="2"/>
    </font>
    <font>
      <u/>
      <sz val="11"/>
      <color rgb="FF000000"/>
      <name val="Palatino Linotype"/>
      <family val="1"/>
    </font>
    <font>
      <sz val="11"/>
      <color rgb="FF000000"/>
      <name val="Palatino Linotype"/>
      <family val="1"/>
    </font>
    <font>
      <i/>
      <sz val="12"/>
      <color theme="3" tint="-0.499984740745262"/>
      <name val="Palatino Linotype"/>
      <family val="1"/>
    </font>
    <font>
      <sz val="12"/>
      <color theme="3" tint="-0.499984740745262"/>
      <name val="Palatino Linotype"/>
      <family val="1"/>
    </font>
  </fonts>
  <fills count="1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CC"/>
      </patternFill>
    </fill>
    <fill>
      <patternFill patternType="solid">
        <fgColor theme="4" tint="0.59999389629810485"/>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7" tint="0.59999389629810485"/>
        <bgColor indexed="64"/>
      </patternFill>
    </fill>
    <fill>
      <patternFill patternType="solid">
        <fgColor theme="3" tint="-0.249977111117893"/>
        <bgColor indexed="64"/>
      </patternFill>
    </fill>
    <fill>
      <patternFill patternType="solid">
        <fgColor theme="6" tint="0.59999389629810485"/>
        <bgColor indexed="64"/>
      </patternFill>
    </fill>
    <fill>
      <patternFill patternType="solid">
        <fgColor theme="6" tint="0.79998168889431442"/>
        <bgColor indexed="64"/>
      </patternFill>
    </fill>
  </fills>
  <borders count="68">
    <border>
      <left/>
      <right/>
      <top/>
      <bottom/>
      <diagonal/>
    </border>
    <border>
      <left/>
      <right/>
      <top/>
      <bottom style="thin">
        <color indexed="64"/>
      </bottom>
      <diagonal/>
    </border>
    <border>
      <left/>
      <right/>
      <top style="thin">
        <color indexed="64"/>
      </top>
      <bottom/>
      <diagonal/>
    </border>
    <border>
      <left/>
      <right/>
      <top/>
      <bottom style="double">
        <color indexed="64"/>
      </bottom>
      <diagonal/>
    </border>
    <border>
      <left style="thin">
        <color rgb="FFB2B2B2"/>
      </left>
      <right style="thin">
        <color rgb="FFB2B2B2"/>
      </right>
      <top style="thin">
        <color rgb="FFB2B2B2"/>
      </top>
      <bottom style="thin">
        <color rgb="FFB2B2B2"/>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auto="1"/>
      </left>
      <right/>
      <top/>
      <bottom style="thin">
        <color auto="1"/>
      </bottom>
      <diagonal/>
    </border>
    <border>
      <left/>
      <right style="thin">
        <color auto="1"/>
      </right>
      <top/>
      <bottom style="thin">
        <color auto="1"/>
      </bottom>
      <diagonal/>
    </border>
    <border>
      <left/>
      <right style="thin">
        <color theme="3" tint="-0.24994659260841701"/>
      </right>
      <top/>
      <bottom/>
      <diagonal/>
    </border>
    <border>
      <left/>
      <right/>
      <top/>
      <bottom style="thin">
        <color theme="3" tint="-0.24994659260841701"/>
      </bottom>
      <diagonal/>
    </border>
    <border>
      <left/>
      <right/>
      <top/>
      <bottom style="double">
        <color theme="3" tint="-0.24994659260841701"/>
      </bottom>
      <diagonal/>
    </border>
    <border>
      <left style="thin">
        <color theme="3" tint="-0.24994659260841701"/>
      </left>
      <right/>
      <top/>
      <bottom/>
      <diagonal/>
    </border>
    <border>
      <left style="thin">
        <color theme="3" tint="-0.24994659260841701"/>
      </left>
      <right/>
      <top/>
      <bottom style="thin">
        <color theme="3" tint="-0.24994659260841701"/>
      </bottom>
      <diagonal/>
    </border>
    <border>
      <left/>
      <right style="thin">
        <color theme="3" tint="-0.24994659260841701"/>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medium">
        <color indexed="64"/>
      </left>
      <right style="medium">
        <color indexed="64"/>
      </right>
      <top style="medium">
        <color indexed="64"/>
      </top>
      <bottom style="medium">
        <color indexed="64"/>
      </bottom>
      <diagonal/>
    </border>
    <border>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right/>
      <top style="thin">
        <color theme="3" tint="-0.24994659260841701"/>
      </top>
      <bottom/>
      <diagonal/>
    </border>
    <border>
      <left style="thin">
        <color auto="1"/>
      </left>
      <right style="thin">
        <color auto="1"/>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style="thin">
        <color theme="9"/>
      </left>
      <right style="thin">
        <color theme="9"/>
      </right>
      <top/>
      <bottom/>
      <diagonal/>
    </border>
    <border>
      <left style="medium">
        <color theme="9"/>
      </left>
      <right/>
      <top style="medium">
        <color theme="9"/>
      </top>
      <bottom/>
      <diagonal/>
    </border>
    <border>
      <left style="medium">
        <color theme="9"/>
      </left>
      <right/>
      <top/>
      <bottom/>
      <diagonal/>
    </border>
    <border>
      <left style="medium">
        <color theme="9"/>
      </left>
      <right/>
      <top/>
      <bottom style="medium">
        <color theme="9"/>
      </bottom>
      <diagonal/>
    </border>
    <border>
      <left/>
      <right/>
      <top/>
      <bottom style="medium">
        <color theme="9"/>
      </bottom>
      <diagonal/>
    </border>
    <border>
      <left/>
      <right/>
      <top style="medium">
        <color theme="9"/>
      </top>
      <bottom/>
      <diagonal/>
    </border>
    <border>
      <left/>
      <right style="medium">
        <color theme="9"/>
      </right>
      <top/>
      <bottom/>
      <diagonal/>
    </border>
    <border>
      <left/>
      <right style="medium">
        <color theme="9"/>
      </right>
      <top style="medium">
        <color theme="9"/>
      </top>
      <bottom/>
      <diagonal/>
    </border>
    <border>
      <left/>
      <right style="medium">
        <color theme="9"/>
      </right>
      <top/>
      <bottom style="medium">
        <color theme="9"/>
      </bottom>
      <diagonal/>
    </border>
    <border>
      <left style="thin">
        <color theme="9"/>
      </left>
      <right style="thin">
        <color theme="9"/>
      </right>
      <top style="thin">
        <color theme="9"/>
      </top>
      <bottom style="thin">
        <color theme="9"/>
      </bottom>
      <diagonal/>
    </border>
    <border>
      <left style="thin">
        <color theme="9"/>
      </left>
      <right/>
      <top style="thin">
        <color theme="9"/>
      </top>
      <bottom style="thin">
        <color theme="9"/>
      </bottom>
      <diagonal/>
    </border>
    <border>
      <left style="thin">
        <color theme="9"/>
      </left>
      <right style="thin">
        <color theme="9"/>
      </right>
      <top/>
      <bottom style="thin">
        <color theme="9"/>
      </bottom>
      <diagonal/>
    </border>
    <border>
      <left style="thin">
        <color theme="9"/>
      </left>
      <right style="thin">
        <color theme="9"/>
      </right>
      <top style="thin">
        <color theme="9"/>
      </top>
      <bottom/>
      <diagonal/>
    </border>
    <border>
      <left/>
      <right/>
      <top style="thin">
        <color theme="9"/>
      </top>
      <bottom style="thin">
        <color theme="9"/>
      </bottom>
      <diagonal/>
    </border>
    <border>
      <left/>
      <right style="thin">
        <color theme="9"/>
      </right>
      <top style="thin">
        <color theme="9"/>
      </top>
      <bottom style="thin">
        <color theme="9"/>
      </bottom>
      <diagonal/>
    </border>
    <border>
      <left style="thin">
        <color indexed="64"/>
      </left>
      <right style="thin">
        <color indexed="64"/>
      </right>
      <top style="thin">
        <color theme="3" tint="-0.24994659260841701"/>
      </top>
      <bottom style="thin">
        <color theme="3" tint="-0.24994659260841701"/>
      </bottom>
      <diagonal/>
    </border>
    <border>
      <left style="thin">
        <color auto="1"/>
      </left>
      <right/>
      <top style="thin">
        <color auto="1"/>
      </top>
      <bottom/>
      <diagonal/>
    </border>
    <border>
      <left style="thin">
        <color theme="3" tint="-0.24994659260841701"/>
      </left>
      <right/>
      <top style="thin">
        <color theme="3" tint="-0.24994659260841701"/>
      </top>
      <bottom style="double">
        <color theme="3" tint="-0.24994659260841701"/>
      </bottom>
      <diagonal/>
    </border>
    <border>
      <left/>
      <right/>
      <top style="thin">
        <color theme="3" tint="-0.24994659260841701"/>
      </top>
      <bottom style="thin">
        <color theme="3" tint="-0.24994659260841701"/>
      </bottom>
      <diagonal/>
    </border>
    <border>
      <left/>
      <right style="thin">
        <color indexed="64"/>
      </right>
      <top/>
      <bottom style="thin">
        <color theme="3" tint="-0.24994659260841701"/>
      </bottom>
      <diagonal/>
    </border>
    <border>
      <left/>
      <right style="thin">
        <color auto="1"/>
      </right>
      <top style="thin">
        <color auto="1"/>
      </top>
      <bottom/>
      <diagonal/>
    </border>
    <border>
      <left style="thin">
        <color auto="1"/>
      </left>
      <right/>
      <top style="thin">
        <color auto="1"/>
      </top>
      <bottom style="double">
        <color indexed="64"/>
      </bottom>
      <diagonal/>
    </border>
    <border>
      <left/>
      <right style="thin">
        <color indexed="64"/>
      </right>
      <top style="double">
        <color indexed="64"/>
      </top>
      <bottom style="thin">
        <color indexed="64"/>
      </bottom>
      <diagonal/>
    </border>
    <border>
      <left/>
      <right style="thin">
        <color indexed="64"/>
      </right>
      <top/>
      <bottom style="double">
        <color theme="3" tint="-0.24994659260841701"/>
      </bottom>
      <diagonal/>
    </border>
    <border>
      <left style="thin">
        <color theme="3" tint="-0.24994659260841701"/>
      </left>
      <right style="thin">
        <color indexed="64"/>
      </right>
      <top style="thin">
        <color theme="3" tint="-0.24994659260841701"/>
      </top>
      <bottom style="thin">
        <color theme="3" tint="-0.24994659260841701"/>
      </bottom>
      <diagonal/>
    </border>
    <border>
      <left/>
      <right style="thin">
        <color auto="1"/>
      </right>
      <top/>
      <bottom style="double">
        <color auto="1"/>
      </bottom>
      <diagonal/>
    </border>
    <border>
      <left style="thin">
        <color indexed="64"/>
      </left>
      <right/>
      <top style="thin">
        <color theme="3" tint="-0.24994659260841701"/>
      </top>
      <bottom style="thin">
        <color indexed="64"/>
      </bottom>
      <diagonal/>
    </border>
    <border>
      <left/>
      <right style="thin">
        <color theme="3" tint="-0.24994659260841701"/>
      </right>
      <top style="thin">
        <color theme="3" tint="-0.24994659260841701"/>
      </top>
      <bottom style="thin">
        <color indexed="64"/>
      </bottom>
      <diagonal/>
    </border>
    <border>
      <left style="thin">
        <color theme="3" tint="-0.24994659260841701"/>
      </left>
      <right style="thin">
        <color theme="3" tint="-0.24994659260841701"/>
      </right>
      <top style="thin">
        <color theme="3" tint="-0.24994659260841701"/>
      </top>
      <bottom style="double">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s>
  <cellStyleXfs count="13">
    <xf numFmtId="0" fontId="0" fillId="0" borderId="0"/>
    <xf numFmtId="0" fontId="2" fillId="0" borderId="0"/>
    <xf numFmtId="0" fontId="4" fillId="0" borderId="0"/>
    <xf numFmtId="0" fontId="3" fillId="0" borderId="0"/>
    <xf numFmtId="0" fontId="5" fillId="4" borderId="4" applyNumberFormat="0" applyFont="0" applyAlignment="0" applyProtection="0"/>
    <xf numFmtId="9" fontId="5" fillId="0" borderId="0" applyFont="0" applyFill="0" applyBorder="0" applyAlignment="0" applyProtection="0"/>
    <xf numFmtId="43" fontId="3" fillId="0" borderId="0" applyFont="0" applyFill="0" applyBorder="0" applyAlignment="0" applyProtection="0"/>
    <xf numFmtId="0" fontId="4" fillId="4" borderId="4" applyNumberFormat="0" applyFont="0" applyAlignment="0" applyProtection="0"/>
    <xf numFmtId="44" fontId="3" fillId="0" borderId="0" applyFont="0" applyFill="0" applyBorder="0" applyAlignment="0" applyProtection="0"/>
    <xf numFmtId="44" fontId="12" fillId="0" borderId="0" applyFont="0" applyFill="0" applyBorder="0" applyAlignment="0" applyProtection="0"/>
    <xf numFmtId="0" fontId="1" fillId="0" borderId="0"/>
    <xf numFmtId="0" fontId="32" fillId="0" borderId="0" applyNumberFormat="0" applyFill="0" applyBorder="0" applyAlignment="0" applyProtection="0"/>
    <xf numFmtId="9" fontId="2" fillId="0" borderId="0" applyFont="0" applyFill="0" applyBorder="0" applyAlignment="0" applyProtection="0"/>
  </cellStyleXfs>
  <cellXfs count="524">
    <xf numFmtId="0" fontId="0" fillId="0" borderId="0" xfId="0"/>
    <xf numFmtId="0" fontId="9" fillId="3" borderId="0" xfId="0" applyFont="1" applyFill="1"/>
    <xf numFmtId="0" fontId="0" fillId="3" borderId="0" xfId="0" applyFill="1"/>
    <xf numFmtId="0" fontId="9" fillId="3" borderId="0" xfId="0" applyFont="1" applyFill="1" applyAlignment="1">
      <alignment horizontal="center" vertical="center"/>
    </xf>
    <xf numFmtId="0" fontId="9" fillId="3" borderId="0" xfId="0" applyFont="1" applyFill="1" applyAlignment="1">
      <alignment vertical="center"/>
    </xf>
    <xf numFmtId="165" fontId="9" fillId="3" borderId="0" xfId="0" applyNumberFormat="1" applyFont="1" applyFill="1" applyAlignment="1">
      <alignment vertical="center"/>
    </xf>
    <xf numFmtId="0" fontId="16" fillId="3" borderId="0" xfId="1" applyNumberFormat="1" applyFont="1" applyFill="1" applyBorder="1" applyAlignment="1">
      <alignment horizontal="left" vertical="center"/>
    </xf>
    <xf numFmtId="0" fontId="16" fillId="11" borderId="20" xfId="1" applyNumberFormat="1" applyFont="1" applyFill="1" applyBorder="1" applyAlignment="1">
      <alignment horizontal="right" vertical="center"/>
    </xf>
    <xf numFmtId="0" fontId="16" fillId="11" borderId="21" xfId="1" applyNumberFormat="1" applyFont="1" applyFill="1" applyBorder="1" applyAlignment="1">
      <alignment horizontal="center" vertical="center"/>
    </xf>
    <xf numFmtId="0" fontId="9" fillId="3" borderId="17" xfId="1" applyNumberFormat="1" applyFont="1" applyFill="1" applyBorder="1" applyAlignment="1">
      <alignment horizontal="right" vertical="center"/>
    </xf>
    <xf numFmtId="0" fontId="9" fillId="3" borderId="14" xfId="1" applyNumberFormat="1" applyFont="1" applyFill="1" applyBorder="1" applyAlignment="1">
      <alignment horizontal="center" vertical="center"/>
    </xf>
    <xf numFmtId="0" fontId="9" fillId="3" borderId="0" xfId="0" applyFont="1" applyFill="1" applyBorder="1" applyAlignment="1">
      <alignment vertical="center"/>
    </xf>
    <xf numFmtId="165" fontId="9" fillId="3" borderId="0" xfId="0" applyNumberFormat="1" applyFont="1" applyFill="1" applyBorder="1" applyAlignment="1">
      <alignment horizontal="center" vertical="center"/>
    </xf>
    <xf numFmtId="166" fontId="9" fillId="3" borderId="0" xfId="0" applyNumberFormat="1" applyFont="1" applyFill="1" applyBorder="1" applyAlignment="1">
      <alignment horizontal="center" vertical="center"/>
    </xf>
    <xf numFmtId="0" fontId="9" fillId="3" borderId="18" xfId="1" applyNumberFormat="1" applyFont="1" applyFill="1" applyBorder="1" applyAlignment="1">
      <alignment horizontal="right" vertical="center"/>
    </xf>
    <xf numFmtId="165" fontId="9" fillId="3" borderId="0" xfId="0" applyNumberFormat="1" applyFont="1" applyFill="1" applyAlignment="1">
      <alignment horizontal="center" vertical="center"/>
    </xf>
    <xf numFmtId="0" fontId="16" fillId="11" borderId="0" xfId="1" applyNumberFormat="1" applyFont="1" applyFill="1" applyBorder="1" applyAlignment="1">
      <alignment horizontal="right" vertical="center"/>
    </xf>
    <xf numFmtId="0" fontId="9" fillId="3" borderId="0" xfId="0" applyFont="1" applyFill="1" applyAlignment="1">
      <alignment horizontal="right" vertical="center"/>
    </xf>
    <xf numFmtId="0" fontId="7" fillId="3" borderId="0" xfId="0" applyFont="1" applyFill="1" applyAlignment="1">
      <alignment horizontal="right" vertical="center"/>
    </xf>
    <xf numFmtId="0" fontId="7" fillId="3" borderId="0" xfId="1" applyNumberFormat="1" applyFont="1" applyFill="1" applyBorder="1" applyAlignment="1">
      <alignment horizontal="left" vertical="center"/>
    </xf>
    <xf numFmtId="165" fontId="11" fillId="3" borderId="0" xfId="0" applyNumberFormat="1" applyFont="1" applyFill="1" applyBorder="1" applyAlignment="1">
      <alignment horizontal="center" vertical="center"/>
    </xf>
    <xf numFmtId="0" fontId="9" fillId="3" borderId="0" xfId="0" applyFont="1" applyFill="1" applyBorder="1" applyAlignment="1">
      <alignment horizontal="right" vertical="center"/>
    </xf>
    <xf numFmtId="164" fontId="9" fillId="3" borderId="0" xfId="0" applyNumberFormat="1" applyFont="1" applyFill="1" applyBorder="1" applyAlignment="1">
      <alignment horizontal="center" vertical="center"/>
    </xf>
    <xf numFmtId="0" fontId="7" fillId="3" borderId="0" xfId="0" applyFont="1" applyFill="1" applyBorder="1" applyAlignment="1">
      <alignment horizontal="right" vertical="center"/>
    </xf>
    <xf numFmtId="164" fontId="7" fillId="3" borderId="0" xfId="0" applyNumberFormat="1" applyFont="1" applyFill="1" applyBorder="1" applyAlignment="1">
      <alignment horizontal="center" vertical="center"/>
    </xf>
    <xf numFmtId="165" fontId="9" fillId="3" borderId="0" xfId="0" applyNumberFormat="1" applyFont="1" applyFill="1" applyBorder="1" applyAlignment="1">
      <alignment vertical="center"/>
    </xf>
    <xf numFmtId="0" fontId="9" fillId="3" borderId="19" xfId="1" applyNumberFormat="1" applyFont="1" applyFill="1" applyBorder="1" applyAlignment="1">
      <alignment horizontal="center" vertical="center"/>
    </xf>
    <xf numFmtId="166" fontId="16" fillId="11" borderId="0" xfId="1" applyNumberFormat="1" applyFont="1" applyFill="1" applyBorder="1" applyAlignment="1">
      <alignment horizontal="center" vertical="center"/>
    </xf>
    <xf numFmtId="0" fontId="9" fillId="3" borderId="0" xfId="0" applyFont="1" applyFill="1" applyAlignment="1">
      <alignment horizontal="left" vertical="center"/>
    </xf>
    <xf numFmtId="5" fontId="9" fillId="3" borderId="0" xfId="0" applyNumberFormat="1" applyFont="1" applyFill="1" applyAlignment="1">
      <alignment horizontal="center" vertical="center"/>
    </xf>
    <xf numFmtId="5" fontId="9" fillId="2" borderId="0" xfId="0" applyNumberFormat="1" applyFont="1" applyFill="1" applyAlignment="1">
      <alignment horizontal="center" vertical="center"/>
    </xf>
    <xf numFmtId="5" fontId="9" fillId="3" borderId="15" xfId="0" applyNumberFormat="1" applyFont="1" applyFill="1" applyBorder="1" applyAlignment="1">
      <alignment horizontal="center" vertical="center"/>
    </xf>
    <xf numFmtId="0" fontId="7" fillId="3" borderId="0" xfId="0" applyFont="1" applyFill="1" applyAlignment="1">
      <alignment vertical="center"/>
    </xf>
    <xf numFmtId="0" fontId="7" fillId="3" borderId="0" xfId="0" applyFont="1" applyFill="1" applyAlignment="1">
      <alignment horizontal="left" vertical="center"/>
    </xf>
    <xf numFmtId="5" fontId="7" fillId="3" borderId="0" xfId="0" applyNumberFormat="1" applyFont="1" applyFill="1" applyAlignment="1">
      <alignment horizontal="center" vertical="center"/>
    </xf>
    <xf numFmtId="10" fontId="9" fillId="3" borderId="0" xfId="0" applyNumberFormat="1" applyFont="1" applyFill="1" applyAlignment="1">
      <alignment horizontal="left" vertical="center"/>
    </xf>
    <xf numFmtId="5" fontId="7" fillId="3" borderId="26" xfId="0" applyNumberFormat="1" applyFont="1" applyFill="1" applyBorder="1" applyAlignment="1">
      <alignment horizontal="center" vertical="center"/>
    </xf>
    <xf numFmtId="5" fontId="11" fillId="3" borderId="0" xfId="0" applyNumberFormat="1" applyFont="1" applyFill="1" applyAlignment="1">
      <alignment horizontal="center" vertical="center"/>
    </xf>
    <xf numFmtId="5" fontId="9" fillId="3" borderId="1" xfId="0" applyNumberFormat="1" applyFont="1" applyFill="1" applyBorder="1" applyAlignment="1">
      <alignment horizontal="center" vertical="center"/>
    </xf>
    <xf numFmtId="5" fontId="9" fillId="8" borderId="0" xfId="0" applyNumberFormat="1" applyFont="1" applyFill="1" applyAlignment="1">
      <alignment horizontal="center" vertical="center"/>
    </xf>
    <xf numFmtId="0" fontId="7" fillId="3" borderId="0" xfId="0" applyFont="1" applyFill="1" applyBorder="1" applyAlignment="1">
      <alignment horizontal="left" vertical="center"/>
    </xf>
    <xf numFmtId="0" fontId="7" fillId="3" borderId="15" xfId="0" applyFont="1" applyFill="1" applyBorder="1" applyAlignment="1">
      <alignment horizontal="left" vertical="center"/>
    </xf>
    <xf numFmtId="0" fontId="16" fillId="3" borderId="0" xfId="0" applyFont="1" applyFill="1" applyAlignment="1">
      <alignment horizontal="left" vertical="center"/>
    </xf>
    <xf numFmtId="5" fontId="9" fillId="3" borderId="0" xfId="0" applyNumberFormat="1" applyFont="1" applyFill="1" applyAlignment="1">
      <alignment horizontal="left" vertical="center"/>
    </xf>
    <xf numFmtId="166" fontId="10" fillId="3" borderId="16" xfId="0" applyNumberFormat="1" applyFont="1" applyFill="1" applyBorder="1" applyAlignment="1">
      <alignment horizontal="center" vertical="center"/>
    </xf>
    <xf numFmtId="0" fontId="6" fillId="3" borderId="0" xfId="0" applyFont="1" applyFill="1" applyAlignment="1">
      <alignment horizontal="center"/>
    </xf>
    <xf numFmtId="0" fontId="6" fillId="3" borderId="0" xfId="0" applyFont="1" applyFill="1" applyAlignment="1">
      <alignment horizontal="right"/>
    </xf>
    <xf numFmtId="5" fontId="9" fillId="2" borderId="0" xfId="0" quotePrefix="1" applyNumberFormat="1" applyFont="1" applyFill="1" applyAlignment="1">
      <alignment horizontal="center" vertical="center"/>
    </xf>
    <xf numFmtId="0" fontId="9" fillId="3" borderId="0" xfId="1" applyNumberFormat="1" applyFont="1" applyFill="1" applyBorder="1" applyAlignment="1">
      <alignment horizontal="right" vertical="center"/>
    </xf>
    <xf numFmtId="0" fontId="9" fillId="3" borderId="0" xfId="1" applyNumberFormat="1" applyFont="1" applyFill="1" applyBorder="1" applyAlignment="1">
      <alignment horizontal="center" vertical="center"/>
    </xf>
    <xf numFmtId="0" fontId="6" fillId="3" borderId="0" xfId="0" applyFont="1" applyFill="1" applyAlignment="1"/>
    <xf numFmtId="0" fontId="6" fillId="3" borderId="0" xfId="0" applyFont="1" applyFill="1" applyBorder="1" applyAlignment="1"/>
    <xf numFmtId="0" fontId="6" fillId="3" borderId="0" xfId="0" applyFont="1" applyFill="1" applyBorder="1" applyAlignment="1">
      <alignment horizontal="center"/>
    </xf>
    <xf numFmtId="0" fontId="6" fillId="3" borderId="0" xfId="0" applyFont="1" applyFill="1" applyAlignment="1">
      <alignment horizontal="left"/>
    </xf>
    <xf numFmtId="164" fontId="6" fillId="3" borderId="0" xfId="0" applyNumberFormat="1" applyFont="1" applyFill="1" applyAlignment="1">
      <alignment horizontal="center"/>
    </xf>
    <xf numFmtId="165" fontId="6" fillId="3" borderId="0" xfId="0" applyNumberFormat="1" applyFont="1" applyFill="1" applyAlignment="1">
      <alignment horizontal="center"/>
    </xf>
    <xf numFmtId="0" fontId="8" fillId="3" borderId="0" xfId="0" applyFont="1" applyFill="1" applyAlignment="1"/>
    <xf numFmtId="0" fontId="15" fillId="3" borderId="0" xfId="0" applyFont="1" applyFill="1" applyAlignment="1">
      <alignment horizontal="center"/>
    </xf>
    <xf numFmtId="0" fontId="15" fillId="6" borderId="24" xfId="0" applyFont="1" applyFill="1" applyBorder="1" applyAlignment="1" applyProtection="1">
      <alignment horizontal="left" wrapText="1"/>
      <protection locked="0"/>
    </xf>
    <xf numFmtId="0" fontId="15" fillId="5" borderId="24" xfId="0" applyFont="1" applyFill="1" applyBorder="1" applyAlignment="1" applyProtection="1">
      <alignment horizontal="left" wrapText="1"/>
      <protection locked="0"/>
    </xf>
    <xf numFmtId="0" fontId="15" fillId="6" borderId="24" xfId="0" applyNumberFormat="1" applyFont="1" applyFill="1" applyBorder="1" applyAlignment="1" applyProtection="1">
      <alignment horizontal="left" wrapText="1"/>
      <protection locked="0"/>
    </xf>
    <xf numFmtId="49" fontId="15" fillId="6" borderId="24" xfId="0" applyNumberFormat="1" applyFont="1" applyFill="1" applyBorder="1" applyAlignment="1" applyProtection="1">
      <alignment horizontal="left" wrapText="1"/>
      <protection locked="0"/>
    </xf>
    <xf numFmtId="164" fontId="15" fillId="6" borderId="24" xfId="0" applyNumberFormat="1" applyFont="1" applyFill="1" applyBorder="1" applyAlignment="1" applyProtection="1">
      <alignment horizontal="left" wrapText="1"/>
      <protection locked="0"/>
    </xf>
    <xf numFmtId="165" fontId="15" fillId="6" borderId="24" xfId="0" applyNumberFormat="1" applyFont="1" applyFill="1" applyBorder="1" applyAlignment="1" applyProtection="1">
      <alignment horizontal="center" wrapText="1"/>
      <protection locked="0"/>
    </xf>
    <xf numFmtId="165" fontId="15" fillId="6" borderId="24" xfId="0" applyNumberFormat="1" applyFont="1" applyFill="1" applyBorder="1" applyAlignment="1" applyProtection="1">
      <alignment horizontal="left" wrapText="1"/>
      <protection locked="0"/>
    </xf>
    <xf numFmtId="165" fontId="15" fillId="6" borderId="25" xfId="0" applyNumberFormat="1" applyFont="1" applyFill="1" applyBorder="1" applyAlignment="1" applyProtection="1">
      <alignment horizontal="left" wrapText="1"/>
      <protection locked="0"/>
    </xf>
    <xf numFmtId="0" fontId="15" fillId="3" borderId="0" xfId="0" applyFont="1" applyFill="1" applyAlignment="1"/>
    <xf numFmtId="164" fontId="15" fillId="0" borderId="0" xfId="1" applyNumberFormat="1" applyFont="1" applyFill="1" applyAlignment="1" applyProtection="1">
      <alignment horizontal="center"/>
      <protection locked="0"/>
    </xf>
    <xf numFmtId="0" fontId="8" fillId="3" borderId="0" xfId="0" applyFont="1" applyFill="1" applyAlignment="1">
      <alignment horizontal="left"/>
    </xf>
    <xf numFmtId="0" fontId="8" fillId="3" borderId="10" xfId="0" applyFont="1" applyFill="1" applyBorder="1" applyAlignment="1">
      <alignment horizontal="right"/>
    </xf>
    <xf numFmtId="164" fontId="8" fillId="3" borderId="0" xfId="0" applyNumberFormat="1" applyFont="1" applyFill="1" applyBorder="1" applyAlignment="1">
      <alignment horizontal="center"/>
    </xf>
    <xf numFmtId="164" fontId="8" fillId="3" borderId="7" xfId="0" applyNumberFormat="1" applyFont="1" applyFill="1" applyBorder="1" applyAlignment="1">
      <alignment horizontal="center"/>
    </xf>
    <xf numFmtId="164" fontId="8" fillId="3" borderId="0" xfId="0" applyNumberFormat="1" applyFont="1" applyFill="1" applyAlignment="1">
      <alignment horizontal="center"/>
    </xf>
    <xf numFmtId="0" fontId="8" fillId="3" borderId="12" xfId="0" applyFont="1" applyFill="1" applyBorder="1" applyAlignment="1">
      <alignment horizontal="right"/>
    </xf>
    <xf numFmtId="164" fontId="8" fillId="3" borderId="1" xfId="0" applyNumberFormat="1" applyFont="1" applyFill="1" applyBorder="1" applyAlignment="1">
      <alignment horizontal="center"/>
    </xf>
    <xf numFmtId="164" fontId="8" fillId="3" borderId="13" xfId="0" applyNumberFormat="1" applyFont="1" applyFill="1" applyBorder="1" applyAlignment="1">
      <alignment horizontal="center"/>
    </xf>
    <xf numFmtId="164" fontId="15" fillId="3" borderId="0" xfId="0" applyNumberFormat="1" applyFont="1" applyFill="1" applyAlignment="1"/>
    <xf numFmtId="165" fontId="15" fillId="3" borderId="0" xfId="0" applyNumberFormat="1" applyFont="1" applyFill="1" applyAlignment="1"/>
    <xf numFmtId="164" fontId="8" fillId="3" borderId="0" xfId="0" applyNumberFormat="1" applyFont="1" applyFill="1" applyAlignment="1">
      <alignment horizontal="left"/>
    </xf>
    <xf numFmtId="165" fontId="8" fillId="3" borderId="0" xfId="0" applyNumberFormat="1" applyFont="1" applyFill="1" applyAlignment="1">
      <alignment horizontal="left"/>
    </xf>
    <xf numFmtId="164" fontId="6" fillId="3" borderId="0" xfId="0" applyNumberFormat="1" applyFont="1" applyFill="1" applyAlignment="1">
      <alignment horizontal="left"/>
    </xf>
    <xf numFmtId="165" fontId="15" fillId="0" borderId="0" xfId="1" applyNumberFormat="1" applyFont="1" applyFill="1" applyAlignment="1" applyProtection="1">
      <alignment horizontal="center" vertical="center"/>
      <protection locked="0"/>
    </xf>
    <xf numFmtId="164" fontId="15" fillId="0" borderId="0" xfId="9" applyNumberFormat="1" applyFont="1" applyFill="1" applyAlignment="1" applyProtection="1">
      <alignment horizontal="center" vertical="center"/>
      <protection locked="0"/>
    </xf>
    <xf numFmtId="164" fontId="17" fillId="0" borderId="0" xfId="0" applyNumberFormat="1" applyFont="1" applyAlignment="1">
      <alignment horizontal="center" vertical="center"/>
    </xf>
    <xf numFmtId="165" fontId="9" fillId="3" borderId="10" xfId="0" applyNumberFormat="1" applyFont="1" applyFill="1" applyBorder="1" applyAlignment="1">
      <alignment horizontal="center" vertical="center"/>
    </xf>
    <xf numFmtId="9" fontId="9" fillId="3" borderId="0" xfId="0" applyNumberFormat="1" applyFont="1" applyFill="1" applyAlignment="1">
      <alignment vertical="center"/>
    </xf>
    <xf numFmtId="9" fontId="9" fillId="3" borderId="0" xfId="0" applyNumberFormat="1" applyFont="1" applyFill="1" applyAlignment="1">
      <alignment horizontal="center" vertical="center"/>
    </xf>
    <xf numFmtId="1" fontId="9" fillId="2" borderId="9" xfId="0" applyNumberFormat="1" applyFont="1" applyFill="1" applyBorder="1" applyAlignment="1">
      <alignment horizontal="center" vertical="center"/>
    </xf>
    <xf numFmtId="1" fontId="9" fillId="3" borderId="0" xfId="0" applyNumberFormat="1" applyFont="1" applyFill="1" applyBorder="1" applyAlignment="1">
      <alignment horizontal="center" vertical="center"/>
    </xf>
    <xf numFmtId="165" fontId="9" fillId="3" borderId="0" xfId="0" applyNumberFormat="1" applyFont="1" applyFill="1" applyAlignment="1">
      <alignment horizontal="center" vertical="center" wrapText="1"/>
    </xf>
    <xf numFmtId="165" fontId="9" fillId="3" borderId="0" xfId="0" applyNumberFormat="1" applyFont="1" applyFill="1" applyBorder="1" applyAlignment="1">
      <alignment horizontal="center" vertical="center" wrapText="1"/>
    </xf>
    <xf numFmtId="9" fontId="9" fillId="3" borderId="0" xfId="0" applyNumberFormat="1" applyFont="1" applyFill="1" applyAlignment="1">
      <alignment horizontal="center" vertical="center" wrapText="1"/>
    </xf>
    <xf numFmtId="0" fontId="9" fillId="2" borderId="8" xfId="0" applyFont="1" applyFill="1" applyBorder="1" applyAlignment="1">
      <alignment vertical="center"/>
    </xf>
    <xf numFmtId="165" fontId="9" fillId="2" borderId="8" xfId="0" applyNumberFormat="1" applyFont="1" applyFill="1" applyBorder="1" applyAlignment="1">
      <alignment horizontal="center" vertical="center"/>
    </xf>
    <xf numFmtId="165" fontId="9" fillId="3" borderId="7" xfId="0" applyNumberFormat="1" applyFont="1" applyFill="1" applyBorder="1" applyAlignment="1">
      <alignment horizontal="center" vertical="center"/>
    </xf>
    <xf numFmtId="0" fontId="9" fillId="5" borderId="8" xfId="0" applyFont="1" applyFill="1" applyBorder="1" applyAlignment="1">
      <alignment horizontal="left" vertical="center"/>
    </xf>
    <xf numFmtId="166" fontId="9" fillId="2" borderId="8" xfId="0" applyNumberFormat="1" applyFont="1" applyFill="1" applyBorder="1" applyAlignment="1">
      <alignment horizontal="center" vertical="center"/>
    </xf>
    <xf numFmtId="165" fontId="9" fillId="3" borderId="27" xfId="0" applyNumberFormat="1" applyFont="1" applyFill="1" applyBorder="1" applyAlignment="1">
      <alignment horizontal="center" vertical="center"/>
    </xf>
    <xf numFmtId="165" fontId="7" fillId="3" borderId="0" xfId="0" applyNumberFormat="1" applyFont="1" applyFill="1" applyAlignment="1">
      <alignment horizontal="center" vertical="center"/>
    </xf>
    <xf numFmtId="165" fontId="7" fillId="3" borderId="0" xfId="0" applyNumberFormat="1" applyFont="1" applyFill="1" applyAlignment="1">
      <alignment vertical="center"/>
    </xf>
    <xf numFmtId="165" fontId="7" fillId="3" borderId="0" xfId="0" applyNumberFormat="1" applyFont="1" applyFill="1" applyBorder="1" applyAlignment="1">
      <alignment vertical="center"/>
    </xf>
    <xf numFmtId="165" fontId="7" fillId="3" borderId="3" xfId="0" applyNumberFormat="1" applyFont="1" applyFill="1" applyBorder="1" applyAlignment="1">
      <alignment horizontal="center" vertical="center"/>
    </xf>
    <xf numFmtId="9" fontId="7" fillId="3" borderId="0" xfId="0" applyNumberFormat="1" applyFont="1" applyFill="1" applyAlignment="1">
      <alignment horizontal="right" vertical="center"/>
    </xf>
    <xf numFmtId="9" fontId="7" fillId="3" borderId="0" xfId="0" applyNumberFormat="1" applyFont="1" applyFill="1" applyAlignment="1">
      <alignment vertical="center"/>
    </xf>
    <xf numFmtId="0" fontId="6" fillId="3" borderId="0" xfId="0" applyFont="1" applyFill="1"/>
    <xf numFmtId="0" fontId="6" fillId="3" borderId="0" xfId="0" applyFont="1" applyFill="1" applyAlignment="1">
      <alignment vertical="center"/>
    </xf>
    <xf numFmtId="5" fontId="9" fillId="3" borderId="0" xfId="0" applyNumberFormat="1" applyFont="1" applyFill="1" applyBorder="1" applyAlignment="1">
      <alignment horizontal="center" vertical="center"/>
    </xf>
    <xf numFmtId="0" fontId="15" fillId="0" borderId="0" xfId="0" applyFont="1" applyFill="1" applyAlignment="1" applyProtection="1">
      <alignment horizontal="center" vertical="center"/>
      <protection locked="0"/>
    </xf>
    <xf numFmtId="5" fontId="9" fillId="3" borderId="2"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0" xfId="0" applyFont="1" applyFill="1" applyBorder="1" applyAlignment="1">
      <alignment horizontal="left" vertical="center"/>
    </xf>
    <xf numFmtId="165" fontId="9" fillId="2" borderId="8" xfId="0" applyNumberFormat="1" applyFont="1" applyFill="1" applyBorder="1" applyAlignment="1">
      <alignment horizontal="center"/>
    </xf>
    <xf numFmtId="0" fontId="17" fillId="0" borderId="0" xfId="0" applyFont="1" applyAlignment="1" applyProtection="1">
      <alignment horizontal="center" vertical="center"/>
      <protection locked="0"/>
    </xf>
    <xf numFmtId="0" fontId="15" fillId="0" borderId="0" xfId="0" applyFont="1" applyFill="1" applyAlignment="1" applyProtection="1">
      <alignment horizontal="center"/>
      <protection locked="0"/>
    </xf>
    <xf numFmtId="14" fontId="15" fillId="0" borderId="0" xfId="0" applyNumberFormat="1" applyFont="1" applyFill="1" applyAlignment="1" applyProtection="1">
      <alignment horizontal="center" vertical="center"/>
      <protection locked="0"/>
    </xf>
    <xf numFmtId="165" fontId="17" fillId="0" borderId="0" xfId="0" applyNumberFormat="1" applyFont="1" applyAlignment="1">
      <alignment horizontal="center" vertical="center"/>
    </xf>
    <xf numFmtId="0" fontId="0" fillId="0" borderId="0" xfId="0" applyAlignment="1" applyProtection="1">
      <alignment horizontal="center"/>
      <protection locked="0"/>
    </xf>
    <xf numFmtId="0" fontId="17" fillId="0" borderId="0" xfId="0" applyFont="1" applyAlignment="1">
      <alignment horizontal="center" vertical="center"/>
    </xf>
    <xf numFmtId="164" fontId="0" fillId="0" borderId="0" xfId="9" applyNumberFormat="1" applyFont="1" applyFill="1" applyAlignment="1" applyProtection="1">
      <alignment horizontal="center" vertical="center"/>
      <protection locked="0"/>
    </xf>
    <xf numFmtId="0" fontId="17" fillId="0" borderId="0" xfId="0" applyNumberFormat="1"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14" fontId="15" fillId="0" borderId="0" xfId="0" applyNumberFormat="1" applyFont="1" applyAlignment="1" applyProtection="1">
      <alignment horizontal="center" vertical="center"/>
      <protection locked="0"/>
    </xf>
    <xf numFmtId="165" fontId="15" fillId="0" borderId="0" xfId="1" applyNumberFormat="1" applyFont="1" applyAlignment="1" applyProtection="1">
      <alignment horizontal="center" vertical="center"/>
      <protection locked="0"/>
    </xf>
    <xf numFmtId="0" fontId="22" fillId="11" borderId="0" xfId="1" applyNumberFormat="1" applyFont="1" applyFill="1" applyBorder="1" applyAlignment="1">
      <alignment horizontal="left" vertical="center" indent="1"/>
    </xf>
    <xf numFmtId="0" fontId="16" fillId="9" borderId="0" xfId="1" applyNumberFormat="1" applyFont="1" applyFill="1" applyBorder="1" applyAlignment="1">
      <alignment horizontal="right" vertical="center"/>
    </xf>
    <xf numFmtId="166" fontId="16" fillId="9" borderId="0" xfId="1" applyNumberFormat="1" applyFont="1" applyFill="1" applyBorder="1" applyAlignment="1">
      <alignment horizontal="center" vertical="center"/>
    </xf>
    <xf numFmtId="0" fontId="16" fillId="9" borderId="0" xfId="1" applyNumberFormat="1" applyFont="1" applyFill="1" applyBorder="1" applyAlignment="1">
      <alignment horizontal="center" vertical="center"/>
    </xf>
    <xf numFmtId="1" fontId="9" fillId="3" borderId="0" xfId="1" applyNumberFormat="1" applyFont="1" applyFill="1" applyBorder="1" applyAlignment="1">
      <alignment horizontal="center" vertical="center"/>
    </xf>
    <xf numFmtId="164" fontId="9" fillId="3" borderId="0" xfId="1" applyNumberFormat="1" applyFont="1" applyFill="1" applyBorder="1" applyAlignment="1">
      <alignment horizontal="center" vertical="center"/>
    </xf>
    <xf numFmtId="0" fontId="16" fillId="9" borderId="44" xfId="1" applyNumberFormat="1" applyFont="1" applyFill="1" applyBorder="1" applyAlignment="1">
      <alignment horizontal="right" vertical="center"/>
    </xf>
    <xf numFmtId="0" fontId="16" fillId="9" borderId="43" xfId="1" applyNumberFormat="1" applyFont="1" applyFill="1" applyBorder="1" applyAlignment="1">
      <alignment horizontal="center" vertical="center"/>
    </xf>
    <xf numFmtId="0" fontId="9" fillId="9" borderId="35" xfId="0" applyFont="1" applyFill="1" applyBorder="1" applyAlignment="1">
      <alignment horizontal="center" vertical="center"/>
    </xf>
    <xf numFmtId="0" fontId="9" fillId="9" borderId="39" xfId="0" applyFont="1" applyFill="1" applyBorder="1" applyAlignment="1">
      <alignment horizontal="center" vertical="center"/>
    </xf>
    <xf numFmtId="0" fontId="16" fillId="9" borderId="36" xfId="1" applyNumberFormat="1" applyFont="1" applyFill="1" applyBorder="1" applyAlignment="1">
      <alignment horizontal="right" vertical="center"/>
    </xf>
    <xf numFmtId="0" fontId="16" fillId="9" borderId="37" xfId="1" applyNumberFormat="1" applyFont="1" applyFill="1" applyBorder="1" applyAlignment="1">
      <alignment horizontal="right" vertical="center"/>
    </xf>
    <xf numFmtId="0" fontId="16" fillId="9" borderId="38" xfId="1" applyNumberFormat="1" applyFont="1" applyFill="1" applyBorder="1" applyAlignment="1">
      <alignment horizontal="right" vertical="center"/>
    </xf>
    <xf numFmtId="0" fontId="16" fillId="9" borderId="38" xfId="1" applyNumberFormat="1" applyFont="1" applyFill="1" applyBorder="1" applyAlignment="1">
      <alignment horizontal="center" vertical="center"/>
    </xf>
    <xf numFmtId="0" fontId="16" fillId="9" borderId="34" xfId="1" applyNumberFormat="1" applyFont="1" applyFill="1" applyBorder="1" applyAlignment="1">
      <alignment horizontal="center" vertical="center"/>
    </xf>
    <xf numFmtId="0" fontId="9" fillId="3" borderId="36" xfId="0" applyFont="1" applyFill="1" applyBorder="1" applyAlignment="1">
      <alignment horizontal="center" vertical="center"/>
    </xf>
    <xf numFmtId="0" fontId="9" fillId="3" borderId="36" xfId="0" applyFont="1" applyFill="1" applyBorder="1" applyAlignment="1">
      <alignment vertical="center"/>
    </xf>
    <xf numFmtId="0" fontId="16" fillId="9" borderId="46" xfId="1" applyNumberFormat="1" applyFont="1" applyFill="1" applyBorder="1" applyAlignment="1">
      <alignment horizontal="right" vertical="center"/>
    </xf>
    <xf numFmtId="0" fontId="16" fillId="9" borderId="45" xfId="1" applyNumberFormat="1" applyFont="1" applyFill="1" applyBorder="1" applyAlignment="1">
      <alignment horizontal="right" vertical="center"/>
    </xf>
    <xf numFmtId="166" fontId="16" fillId="9" borderId="46" xfId="1" applyNumberFormat="1" applyFont="1" applyFill="1" applyBorder="1" applyAlignment="1">
      <alignment horizontal="center" vertical="center"/>
    </xf>
    <xf numFmtId="166" fontId="16" fillId="9" borderId="45" xfId="1" applyNumberFormat="1" applyFont="1" applyFill="1" applyBorder="1" applyAlignment="1">
      <alignment horizontal="center" vertical="center"/>
    </xf>
    <xf numFmtId="0" fontId="16" fillId="9" borderId="35" xfId="1" applyNumberFormat="1" applyFont="1" applyFill="1" applyBorder="1" applyAlignment="1">
      <alignment horizontal="right" vertical="center"/>
    </xf>
    <xf numFmtId="0" fontId="16" fillId="9" borderId="39" xfId="1" applyNumberFormat="1" applyFont="1" applyFill="1" applyBorder="1" applyAlignment="1">
      <alignment horizontal="right" vertical="center"/>
    </xf>
    <xf numFmtId="166" fontId="16" fillId="9" borderId="39" xfId="1" applyNumberFormat="1" applyFont="1" applyFill="1" applyBorder="1" applyAlignment="1">
      <alignment horizontal="center" vertical="center"/>
    </xf>
    <xf numFmtId="166" fontId="16" fillId="9" borderId="41" xfId="1" applyNumberFormat="1" applyFont="1" applyFill="1" applyBorder="1" applyAlignment="1">
      <alignment horizontal="center" vertical="center"/>
    </xf>
    <xf numFmtId="166" fontId="16" fillId="9" borderId="40" xfId="1" applyNumberFormat="1" applyFont="1" applyFill="1" applyBorder="1" applyAlignment="1">
      <alignment horizontal="center" vertical="center"/>
    </xf>
    <xf numFmtId="166" fontId="16" fillId="9" borderId="38" xfId="1" applyNumberFormat="1" applyFont="1" applyFill="1" applyBorder="1" applyAlignment="1">
      <alignment horizontal="center" vertical="center"/>
    </xf>
    <xf numFmtId="166" fontId="16" fillId="9" borderId="42" xfId="1" applyNumberFormat="1" applyFont="1" applyFill="1" applyBorder="1" applyAlignment="1">
      <alignment horizontal="center" vertical="center"/>
    </xf>
    <xf numFmtId="165" fontId="17" fillId="0" borderId="0" xfId="0" applyNumberFormat="1" applyFont="1" applyAlignment="1">
      <alignment horizontal="center"/>
    </xf>
    <xf numFmtId="0" fontId="9" fillId="2" borderId="8" xfId="0" applyFont="1" applyFill="1" applyBorder="1" applyAlignment="1">
      <alignment horizontal="left" vertical="center" wrapText="1"/>
    </xf>
    <xf numFmtId="0" fontId="9" fillId="3" borderId="0" xfId="0" applyFont="1" applyFill="1" applyAlignment="1">
      <alignment horizontal="left" vertical="center" wrapText="1"/>
    </xf>
    <xf numFmtId="0" fontId="9" fillId="2" borderId="8" xfId="0" applyFont="1" applyFill="1" applyBorder="1" applyAlignment="1">
      <alignment horizontal="left" wrapText="1"/>
    </xf>
    <xf numFmtId="0" fontId="7" fillId="3" borderId="0" xfId="0" applyFont="1" applyFill="1" applyAlignment="1">
      <alignment horizontal="left" vertical="center" wrapText="1"/>
    </xf>
    <xf numFmtId="0" fontId="18" fillId="3" borderId="0" xfId="0" applyFont="1" applyFill="1" applyAlignment="1">
      <alignment vertical="center"/>
    </xf>
    <xf numFmtId="7" fontId="9" fillId="3" borderId="0" xfId="0" applyNumberFormat="1" applyFont="1" applyFill="1" applyAlignment="1">
      <alignment horizontal="center" vertical="center"/>
    </xf>
    <xf numFmtId="0" fontId="9" fillId="3" borderId="0" xfId="0" applyFont="1" applyFill="1" applyAlignment="1">
      <alignment vertical="top"/>
    </xf>
    <xf numFmtId="5" fontId="9" fillId="3" borderId="0" xfId="0" applyNumberFormat="1" applyFont="1" applyFill="1" applyAlignment="1">
      <alignment horizontal="center" vertical="top"/>
    </xf>
    <xf numFmtId="10" fontId="9" fillId="3" borderId="0" xfId="0" applyNumberFormat="1" applyFont="1" applyFill="1" applyAlignment="1">
      <alignment horizontal="left" vertical="top" wrapText="1"/>
    </xf>
    <xf numFmtId="0" fontId="9" fillId="3" borderId="0" xfId="0" applyFont="1" applyFill="1" applyBorder="1" applyAlignment="1">
      <alignment horizontal="left" vertical="center" wrapText="1"/>
    </xf>
    <xf numFmtId="0" fontId="9" fillId="9" borderId="35" xfId="0" applyFont="1" applyFill="1" applyBorder="1" applyAlignment="1">
      <alignment vertical="center"/>
    </xf>
    <xf numFmtId="0" fontId="9" fillId="9" borderId="39" xfId="0" applyFont="1" applyFill="1" applyBorder="1" applyAlignment="1">
      <alignment vertical="center"/>
    </xf>
    <xf numFmtId="0" fontId="7" fillId="9" borderId="39" xfId="0" applyFont="1" applyFill="1" applyBorder="1" applyAlignment="1">
      <alignment horizontal="center" vertical="center" wrapText="1"/>
    </xf>
    <xf numFmtId="0" fontId="7" fillId="9" borderId="39" xfId="0" applyFont="1" applyFill="1" applyBorder="1" applyAlignment="1">
      <alignment horizontal="left" vertical="center"/>
    </xf>
    <xf numFmtId="0" fontId="7" fillId="9" borderId="41" xfId="0" applyFont="1" applyFill="1" applyBorder="1" applyAlignment="1">
      <alignment horizontal="left" vertical="center"/>
    </xf>
    <xf numFmtId="0" fontId="9" fillId="9" borderId="36" xfId="0" applyFont="1" applyFill="1" applyBorder="1" applyAlignment="1">
      <alignment vertical="center"/>
    </xf>
    <xf numFmtId="0" fontId="16" fillId="9" borderId="40" xfId="0" applyFont="1" applyFill="1" applyBorder="1" applyAlignment="1">
      <alignment horizontal="left" vertical="center"/>
    </xf>
    <xf numFmtId="0" fontId="9" fillId="9" borderId="37" xfId="0" applyFont="1" applyFill="1" applyBorder="1" applyAlignment="1">
      <alignment vertical="center"/>
    </xf>
    <xf numFmtId="0" fontId="9" fillId="9" borderId="38" xfId="0" applyFont="1" applyFill="1" applyBorder="1" applyAlignment="1">
      <alignment vertical="center"/>
    </xf>
    <xf numFmtId="0" fontId="7" fillId="9" borderId="38" xfId="0" applyFont="1" applyFill="1" applyBorder="1" applyAlignment="1">
      <alignment horizontal="center" vertical="center" wrapText="1"/>
    </xf>
    <xf numFmtId="0" fontId="7" fillId="9" borderId="38" xfId="0" applyFont="1" applyFill="1" applyBorder="1" applyAlignment="1">
      <alignment horizontal="left" vertical="center"/>
    </xf>
    <xf numFmtId="0" fontId="7" fillId="9" borderId="42" xfId="0" applyFont="1" applyFill="1" applyBorder="1" applyAlignment="1">
      <alignment horizontal="left" vertical="center"/>
    </xf>
    <xf numFmtId="0" fontId="13" fillId="3" borderId="0" xfId="10" applyFont="1" applyFill="1" applyAlignment="1">
      <alignment horizontal="center" vertical="center"/>
    </xf>
    <xf numFmtId="5" fontId="13" fillId="3" borderId="0" xfId="10" applyNumberFormat="1" applyFont="1" applyFill="1" applyAlignment="1">
      <alignment horizontal="center" vertical="center"/>
    </xf>
    <xf numFmtId="0" fontId="13" fillId="3" borderId="0" xfId="10" applyFont="1" applyFill="1" applyAlignment="1">
      <alignment horizontal="left" vertical="center" wrapText="1"/>
    </xf>
    <xf numFmtId="0" fontId="13" fillId="3" borderId="0" xfId="10" applyFont="1" applyFill="1" applyAlignment="1">
      <alignment vertical="center"/>
    </xf>
    <xf numFmtId="0" fontId="13" fillId="3" borderId="0" xfId="10" applyFont="1" applyFill="1" applyAlignment="1">
      <alignment horizontal="right" vertical="center"/>
    </xf>
    <xf numFmtId="166" fontId="13" fillId="3" borderId="15" xfId="10" applyNumberFormat="1" applyFont="1" applyFill="1" applyBorder="1" applyAlignment="1">
      <alignment horizontal="center" vertical="center"/>
    </xf>
    <xf numFmtId="0" fontId="14" fillId="3" borderId="0" xfId="10" applyFont="1" applyFill="1" applyAlignment="1">
      <alignment vertical="center"/>
    </xf>
    <xf numFmtId="0" fontId="14" fillId="3" borderId="0" xfId="10" applyFont="1" applyFill="1" applyAlignment="1">
      <alignment horizontal="center" vertical="center"/>
    </xf>
    <xf numFmtId="0" fontId="14" fillId="3" borderId="0" xfId="10" applyFont="1" applyFill="1" applyAlignment="1">
      <alignment horizontal="right" vertical="center"/>
    </xf>
    <xf numFmtId="164" fontId="14" fillId="3" borderId="0" xfId="10" applyNumberFormat="1" applyFont="1" applyFill="1" applyAlignment="1">
      <alignment horizontal="center" vertical="center"/>
    </xf>
    <xf numFmtId="0" fontId="13" fillId="3" borderId="0" xfId="10" applyFont="1" applyFill="1" applyAlignment="1">
      <alignment vertical="center" wrapText="1"/>
    </xf>
    <xf numFmtId="167" fontId="13" fillId="2" borderId="0" xfId="10" applyNumberFormat="1" applyFont="1" applyFill="1" applyAlignment="1">
      <alignment horizontal="left" vertical="center"/>
    </xf>
    <xf numFmtId="167" fontId="13" fillId="3" borderId="0" xfId="10" applyNumberFormat="1" applyFont="1" applyFill="1" applyAlignment="1">
      <alignment horizontal="center" vertical="center"/>
    </xf>
    <xf numFmtId="5" fontId="13" fillId="3" borderId="3" xfId="10" applyNumberFormat="1" applyFont="1" applyFill="1" applyBorder="1" applyAlignment="1">
      <alignment horizontal="center" vertical="center"/>
    </xf>
    <xf numFmtId="5" fontId="13" fillId="3" borderId="0" xfId="10" applyNumberFormat="1" applyFont="1" applyFill="1" applyAlignment="1">
      <alignment vertical="center"/>
    </xf>
    <xf numFmtId="164" fontId="14" fillId="3" borderId="0" xfId="10" applyNumberFormat="1" applyFont="1" applyFill="1" applyAlignment="1">
      <alignment horizontal="left" vertical="center"/>
    </xf>
    <xf numFmtId="0" fontId="13" fillId="9" borderId="0" xfId="10" applyFont="1" applyFill="1" applyAlignment="1">
      <alignment vertical="center"/>
    </xf>
    <xf numFmtId="0" fontId="20" fillId="9" borderId="0" xfId="10" applyFont="1" applyFill="1" applyAlignment="1">
      <alignment horizontal="right" vertical="center"/>
    </xf>
    <xf numFmtId="164" fontId="20" fillId="9" borderId="0" xfId="10" applyNumberFormat="1" applyFont="1" applyFill="1" applyAlignment="1">
      <alignment horizontal="left" vertical="center"/>
    </xf>
    <xf numFmtId="6" fontId="13" fillId="3" borderId="0" xfId="10" applyNumberFormat="1" applyFont="1" applyFill="1" applyAlignment="1">
      <alignment horizontal="right" vertical="center"/>
    </xf>
    <xf numFmtId="164" fontId="13" fillId="3" borderId="0" xfId="10" applyNumberFormat="1" applyFont="1" applyFill="1" applyAlignment="1">
      <alignment horizontal="right" vertical="center"/>
    </xf>
    <xf numFmtId="10" fontId="20" fillId="9" borderId="0" xfId="10" applyNumberFormat="1" applyFont="1" applyFill="1" applyAlignment="1">
      <alignment horizontal="left" vertical="center"/>
    </xf>
    <xf numFmtId="2" fontId="20" fillId="9" borderId="0" xfId="10" applyNumberFormat="1" applyFont="1" applyFill="1" applyAlignment="1">
      <alignment horizontal="left" vertical="center"/>
    </xf>
    <xf numFmtId="6" fontId="13" fillId="3" borderId="0" xfId="10" applyNumberFormat="1" applyFont="1" applyFill="1" applyAlignment="1">
      <alignment horizontal="center" vertical="center"/>
    </xf>
    <xf numFmtId="10" fontId="13" fillId="3" borderId="0" xfId="10" applyNumberFormat="1" applyFont="1" applyFill="1" applyAlignment="1">
      <alignment horizontal="center" vertical="center"/>
    </xf>
    <xf numFmtId="0" fontId="14" fillId="3" borderId="0" xfId="10" applyFont="1" applyFill="1" applyAlignment="1">
      <alignment horizontal="left" vertical="center"/>
    </xf>
    <xf numFmtId="10" fontId="14" fillId="2" borderId="0" xfId="10" applyNumberFormat="1" applyFont="1" applyFill="1" applyAlignment="1">
      <alignment horizontal="center" vertical="center"/>
    </xf>
    <xf numFmtId="0" fontId="13" fillId="2" borderId="0" xfId="10" applyFont="1" applyFill="1" applyAlignment="1">
      <alignment vertical="center" wrapText="1"/>
    </xf>
    <xf numFmtId="164" fontId="13" fillId="3" borderId="0" xfId="10" applyNumberFormat="1" applyFont="1" applyFill="1" applyAlignment="1">
      <alignment horizontal="center" vertical="center"/>
    </xf>
    <xf numFmtId="166" fontId="13" fillId="3" borderId="0" xfId="10" applyNumberFormat="1" applyFont="1" applyFill="1" applyAlignment="1">
      <alignment horizontal="left" vertical="center"/>
    </xf>
    <xf numFmtId="164" fontId="13" fillId="3" borderId="0" xfId="10" applyNumberFormat="1" applyFont="1" applyFill="1" applyAlignment="1">
      <alignment horizontal="left" vertical="center"/>
    </xf>
    <xf numFmtId="167" fontId="13" fillId="3" borderId="0" xfId="10" applyNumberFormat="1" applyFont="1" applyFill="1" applyAlignment="1">
      <alignment horizontal="left" vertical="center"/>
    </xf>
    <xf numFmtId="5" fontId="13" fillId="3" borderId="1" xfId="10" applyNumberFormat="1" applyFont="1" applyFill="1" applyBorder="1" applyAlignment="1">
      <alignment horizontal="center" vertical="center"/>
    </xf>
    <xf numFmtId="166" fontId="13" fillId="2" borderId="0" xfId="10" applyNumberFormat="1" applyFont="1" applyFill="1" applyAlignment="1">
      <alignment horizontal="left" vertical="center"/>
    </xf>
    <xf numFmtId="166" fontId="13" fillId="3" borderId="0" xfId="10" applyNumberFormat="1" applyFont="1" applyFill="1" applyAlignment="1">
      <alignment horizontal="center" vertical="center"/>
    </xf>
    <xf numFmtId="0" fontId="13" fillId="2" borderId="0" xfId="10" applyFont="1" applyFill="1" applyAlignment="1">
      <alignment horizontal="left" vertical="center"/>
    </xf>
    <xf numFmtId="5" fontId="14" fillId="3" borderId="0" xfId="10" applyNumberFormat="1" applyFont="1" applyFill="1" applyAlignment="1">
      <alignment horizontal="center" vertical="center"/>
    </xf>
    <xf numFmtId="0" fontId="14" fillId="3" borderId="0" xfId="10" applyFont="1" applyFill="1" applyAlignment="1">
      <alignment vertical="center" wrapText="1"/>
    </xf>
    <xf numFmtId="5" fontId="13" fillId="3" borderId="1" xfId="10" applyNumberFormat="1" applyFont="1" applyFill="1" applyBorder="1" applyAlignment="1">
      <alignment horizontal="right" vertical="center"/>
    </xf>
    <xf numFmtId="5" fontId="13" fillId="3" borderId="1" xfId="10" applyNumberFormat="1" applyFont="1" applyFill="1" applyBorder="1" applyAlignment="1">
      <alignment vertical="center"/>
    </xf>
    <xf numFmtId="0" fontId="21" fillId="3" borderId="0" xfId="10" applyFont="1" applyFill="1" applyBorder="1" applyAlignment="1">
      <alignment horizontal="center" vertical="center" wrapText="1"/>
    </xf>
    <xf numFmtId="0" fontId="14" fillId="3" borderId="0" xfId="10" applyFont="1" applyFill="1" applyBorder="1" applyAlignment="1">
      <alignment horizontal="center" vertical="center" wrapText="1"/>
    </xf>
    <xf numFmtId="5" fontId="13" fillId="3" borderId="0" xfId="10" quotePrefix="1" applyNumberFormat="1" applyFont="1" applyFill="1" applyAlignment="1">
      <alignment horizontal="center" vertical="center"/>
    </xf>
    <xf numFmtId="5" fontId="13" fillId="10" borderId="15" xfId="10" applyNumberFormat="1" applyFont="1" applyFill="1" applyBorder="1" applyAlignment="1">
      <alignment horizontal="center" vertical="center"/>
    </xf>
    <xf numFmtId="5" fontId="13" fillId="8" borderId="15" xfId="10" applyNumberFormat="1" applyFont="1" applyFill="1" applyBorder="1" applyAlignment="1">
      <alignment horizontal="center" vertical="center"/>
    </xf>
    <xf numFmtId="5" fontId="13" fillId="3" borderId="15" xfId="10" applyNumberFormat="1" applyFont="1" applyFill="1" applyBorder="1" applyAlignment="1">
      <alignment horizontal="center" vertical="center"/>
    </xf>
    <xf numFmtId="5" fontId="14" fillId="3" borderId="0" xfId="10" applyNumberFormat="1" applyFont="1" applyFill="1" applyAlignment="1">
      <alignment vertical="center"/>
    </xf>
    <xf numFmtId="5" fontId="21" fillId="3" borderId="0" xfId="10" applyNumberFormat="1" applyFont="1" applyFill="1" applyBorder="1" applyAlignment="1">
      <alignment horizontal="center" vertical="center"/>
    </xf>
    <xf numFmtId="5" fontId="14" fillId="3" borderId="7" xfId="10" applyNumberFormat="1" applyFont="1" applyFill="1" applyBorder="1" applyAlignment="1">
      <alignment vertical="center"/>
    </xf>
    <xf numFmtId="5" fontId="14" fillId="3" borderId="8" xfId="10" applyNumberFormat="1" applyFont="1" applyFill="1" applyBorder="1" applyAlignment="1">
      <alignment horizontal="center" vertical="center"/>
    </xf>
    <xf numFmtId="5" fontId="14" fillId="3" borderId="0" xfId="10" applyNumberFormat="1" applyFont="1" applyFill="1" applyBorder="1" applyAlignment="1">
      <alignment horizontal="left" vertical="center"/>
    </xf>
    <xf numFmtId="5" fontId="13" fillId="3" borderId="0" xfId="10" applyNumberFormat="1" applyFont="1" applyFill="1" applyBorder="1" applyAlignment="1">
      <alignment vertical="center"/>
    </xf>
    <xf numFmtId="5" fontId="14" fillId="3" borderId="0" xfId="10" applyNumberFormat="1" applyFont="1" applyFill="1" applyBorder="1" applyAlignment="1">
      <alignment horizontal="right" vertical="center"/>
    </xf>
    <xf numFmtId="5" fontId="14" fillId="3" borderId="22" xfId="10" applyNumberFormat="1" applyFont="1" applyFill="1" applyBorder="1" applyAlignment="1">
      <alignment horizontal="center" vertical="center"/>
    </xf>
    <xf numFmtId="5" fontId="14" fillId="8" borderId="20" xfId="10" applyNumberFormat="1" applyFont="1" applyFill="1" applyBorder="1" applyAlignment="1">
      <alignment horizontal="center" vertical="center"/>
    </xf>
    <xf numFmtId="5" fontId="14" fillId="12" borderId="21" xfId="10" applyNumberFormat="1" applyFont="1" applyFill="1" applyBorder="1" applyAlignment="1">
      <alignment horizontal="center" vertical="center"/>
    </xf>
    <xf numFmtId="5" fontId="14" fillId="3" borderId="7" xfId="10" applyNumberFormat="1" applyFont="1" applyFill="1" applyBorder="1" applyAlignment="1">
      <alignment horizontal="center" vertical="center"/>
    </xf>
    <xf numFmtId="5" fontId="14" fillId="3" borderId="49" xfId="10" applyNumberFormat="1" applyFont="1" applyFill="1" applyBorder="1" applyAlignment="1">
      <alignment horizontal="center" vertical="center"/>
    </xf>
    <xf numFmtId="5" fontId="14" fillId="3" borderId="0" xfId="10" applyNumberFormat="1" applyFont="1" applyFill="1" applyAlignment="1">
      <alignment horizontal="right" vertical="center"/>
    </xf>
    <xf numFmtId="5" fontId="13" fillId="3" borderId="0" xfId="10" applyNumberFormat="1" applyFont="1" applyFill="1" applyBorder="1" applyAlignment="1">
      <alignment horizontal="center" vertical="center"/>
    </xf>
    <xf numFmtId="5" fontId="14" fillId="3" borderId="0" xfId="10" applyNumberFormat="1" applyFont="1" applyFill="1" applyBorder="1" applyAlignment="1">
      <alignment vertical="center"/>
    </xf>
    <xf numFmtId="5" fontId="14" fillId="3" borderId="2" xfId="10" applyNumberFormat="1" applyFont="1" applyFill="1" applyBorder="1" applyAlignment="1">
      <alignment horizontal="center" vertical="center"/>
    </xf>
    <xf numFmtId="5" fontId="14" fillId="3" borderId="0" xfId="10" applyNumberFormat="1" applyFont="1" applyFill="1" applyBorder="1" applyAlignment="1">
      <alignment horizontal="center" vertical="center"/>
    </xf>
    <xf numFmtId="5" fontId="13" fillId="3" borderId="0" xfId="10" quotePrefix="1" applyNumberFormat="1" applyFont="1" applyFill="1" applyAlignment="1">
      <alignment vertical="center"/>
    </xf>
    <xf numFmtId="5" fontId="13" fillId="3" borderId="2" xfId="10" applyNumberFormat="1" applyFont="1" applyFill="1" applyBorder="1" applyAlignment="1">
      <alignment horizontal="center" vertical="center"/>
    </xf>
    <xf numFmtId="166" fontId="13" fillId="3" borderId="3" xfId="10" applyNumberFormat="1" applyFont="1" applyFill="1" applyBorder="1" applyAlignment="1">
      <alignment horizontal="center" vertical="center"/>
    </xf>
    <xf numFmtId="0" fontId="14" fillId="3" borderId="0" xfId="10" applyFont="1" applyFill="1" applyBorder="1" applyAlignment="1">
      <alignment vertical="center"/>
    </xf>
    <xf numFmtId="0" fontId="13" fillId="3" borderId="0" xfId="10" applyFont="1" applyFill="1" applyBorder="1" applyAlignment="1">
      <alignment horizontal="right" vertical="center"/>
    </xf>
    <xf numFmtId="0" fontId="14" fillId="3" borderId="0" xfId="10" applyFont="1" applyFill="1" applyBorder="1" applyAlignment="1">
      <alignment vertical="center" wrapText="1"/>
    </xf>
    <xf numFmtId="0" fontId="13" fillId="3" borderId="0" xfId="10" applyFont="1" applyFill="1" applyBorder="1" applyAlignment="1">
      <alignment vertical="center"/>
    </xf>
    <xf numFmtId="6" fontId="14" fillId="3" borderId="0" xfId="10" applyNumberFormat="1" applyFont="1" applyFill="1" applyAlignment="1">
      <alignment horizontal="center" vertical="center"/>
    </xf>
    <xf numFmtId="8" fontId="14" fillId="3" borderId="0" xfId="10" applyNumberFormat="1" applyFont="1" applyFill="1" applyAlignment="1">
      <alignment horizontal="center" vertical="center"/>
    </xf>
    <xf numFmtId="166" fontId="14" fillId="3" borderId="0" xfId="10" applyNumberFormat="1" applyFont="1" applyFill="1" applyAlignment="1">
      <alignment horizontal="center" vertical="center"/>
    </xf>
    <xf numFmtId="10" fontId="20" fillId="3" borderId="0" xfId="10" applyNumberFormat="1" applyFont="1" applyFill="1" applyBorder="1" applyAlignment="1">
      <alignment horizontal="center" vertical="center"/>
    </xf>
    <xf numFmtId="6" fontId="13" fillId="3" borderId="0" xfId="10" applyNumberFormat="1" applyFont="1" applyFill="1" applyAlignment="1">
      <alignment vertical="center"/>
    </xf>
    <xf numFmtId="8" fontId="13" fillId="3" borderId="0" xfId="10" applyNumberFormat="1" applyFont="1" applyFill="1" applyBorder="1" applyAlignment="1">
      <alignment vertical="center"/>
    </xf>
    <xf numFmtId="1" fontId="13" fillId="3" borderId="0" xfId="10" applyNumberFormat="1" applyFont="1" applyFill="1" applyAlignment="1">
      <alignment vertical="center"/>
    </xf>
    <xf numFmtId="0" fontId="14" fillId="3" borderId="1" xfId="10" applyFont="1" applyFill="1" applyBorder="1" applyAlignment="1">
      <alignment horizontal="center" vertical="center"/>
    </xf>
    <xf numFmtId="0" fontId="14" fillId="3" borderId="1" xfId="10" applyFont="1" applyFill="1" applyBorder="1" applyAlignment="1">
      <alignment horizontal="center" vertical="center" wrapText="1"/>
    </xf>
    <xf numFmtId="164" fontId="14" fillId="2" borderId="0" xfId="10" applyNumberFormat="1" applyFont="1" applyFill="1" applyBorder="1" applyAlignment="1">
      <alignment horizontal="center" vertical="center"/>
    </xf>
    <xf numFmtId="165" fontId="20" fillId="9" borderId="0" xfId="10" applyNumberFormat="1" applyFont="1" applyFill="1" applyAlignment="1">
      <alignment horizontal="center" vertical="center"/>
    </xf>
    <xf numFmtId="10" fontId="13" fillId="3" borderId="0" xfId="10" applyNumberFormat="1" applyFont="1" applyFill="1" applyAlignment="1">
      <alignment vertical="center"/>
    </xf>
    <xf numFmtId="166" fontId="14" fillId="3" borderId="0" xfId="10" applyNumberFormat="1" applyFont="1" applyFill="1" applyAlignment="1">
      <alignment vertical="center"/>
    </xf>
    <xf numFmtId="166" fontId="13" fillId="3" borderId="0" xfId="10" applyNumberFormat="1" applyFont="1" applyFill="1" applyAlignment="1">
      <alignment horizontal="right" vertical="center"/>
    </xf>
    <xf numFmtId="166" fontId="13" fillId="3" borderId="16" xfId="10" applyNumberFormat="1" applyFont="1" applyFill="1" applyBorder="1" applyAlignment="1">
      <alignment horizontal="center" vertical="center"/>
    </xf>
    <xf numFmtId="166" fontId="13" fillId="3" borderId="0" xfId="10" applyNumberFormat="1" applyFont="1" applyFill="1" applyAlignment="1">
      <alignment vertical="center" wrapText="1"/>
    </xf>
    <xf numFmtId="166" fontId="13" fillId="3" borderId="0" xfId="10" applyNumberFormat="1" applyFont="1" applyFill="1" applyAlignment="1">
      <alignment vertical="center"/>
    </xf>
    <xf numFmtId="5" fontId="13" fillId="3" borderId="3" xfId="10" quotePrefix="1" applyNumberFormat="1" applyFont="1" applyFill="1" applyBorder="1" applyAlignment="1">
      <alignment horizontal="center" vertical="center"/>
    </xf>
    <xf numFmtId="2" fontId="14" fillId="3" borderId="0" xfId="10" applyNumberFormat="1" applyFont="1" applyFill="1" applyAlignment="1">
      <alignment horizontal="center" vertical="center"/>
    </xf>
    <xf numFmtId="165" fontId="14" fillId="3" borderId="0" xfId="10" applyNumberFormat="1" applyFont="1" applyFill="1" applyAlignment="1">
      <alignment vertical="center"/>
    </xf>
    <xf numFmtId="164" fontId="14" fillId="2" borderId="0" xfId="10" applyNumberFormat="1" applyFont="1" applyFill="1" applyAlignment="1">
      <alignment horizontal="left" vertical="center"/>
    </xf>
    <xf numFmtId="0" fontId="13" fillId="2" borderId="3" xfId="10" applyFont="1" applyFill="1" applyBorder="1" applyAlignment="1">
      <alignment horizontal="left" vertical="center"/>
    </xf>
    <xf numFmtId="5" fontId="14" fillId="3" borderId="26" xfId="10" applyNumberFormat="1" applyFont="1" applyFill="1" applyBorder="1" applyAlignment="1">
      <alignment horizontal="center" vertical="center"/>
    </xf>
    <xf numFmtId="5" fontId="13" fillId="3" borderId="16" xfId="10" applyNumberFormat="1" applyFont="1" applyFill="1" applyBorder="1" applyAlignment="1">
      <alignment horizontal="center" vertical="center"/>
    </xf>
    <xf numFmtId="7" fontId="14" fillId="3" borderId="0" xfId="10" applyNumberFormat="1" applyFont="1" applyFill="1" applyBorder="1" applyAlignment="1">
      <alignment horizontal="center" vertical="center" wrapText="1"/>
    </xf>
    <xf numFmtId="165" fontId="14" fillId="3" borderId="0" xfId="10" applyNumberFormat="1" applyFont="1" applyFill="1" applyAlignment="1">
      <alignment horizontal="center" vertical="center"/>
    </xf>
    <xf numFmtId="165" fontId="13" fillId="2" borderId="0" xfId="10" applyNumberFormat="1" applyFont="1" applyFill="1" applyAlignment="1">
      <alignment horizontal="center" vertical="center"/>
    </xf>
    <xf numFmtId="165" fontId="13" fillId="3" borderId="0" xfId="10" applyNumberFormat="1" applyFont="1" applyFill="1" applyAlignment="1">
      <alignment horizontal="center" vertical="center"/>
    </xf>
    <xf numFmtId="168" fontId="14" fillId="3" borderId="0" xfId="10" applyNumberFormat="1" applyFont="1" applyFill="1" applyAlignment="1">
      <alignment horizontal="center" vertical="center"/>
    </xf>
    <xf numFmtId="167" fontId="13" fillId="3" borderId="0" xfId="10" applyNumberFormat="1" applyFont="1" applyFill="1" applyBorder="1" applyAlignment="1">
      <alignment horizontal="center" vertical="center"/>
    </xf>
    <xf numFmtId="167" fontId="13" fillId="3" borderId="15" xfId="10" applyNumberFormat="1" applyFont="1" applyFill="1" applyBorder="1" applyAlignment="1">
      <alignment horizontal="center" vertical="center"/>
    </xf>
    <xf numFmtId="164" fontId="17" fillId="0" borderId="0" xfId="0" applyNumberFormat="1" applyFont="1" applyFill="1" applyAlignment="1">
      <alignment horizontal="center" vertical="center"/>
    </xf>
    <xf numFmtId="169" fontId="15" fillId="0" borderId="0" xfId="0" applyNumberFormat="1" applyFont="1" applyFill="1" applyAlignment="1" applyProtection="1">
      <alignment horizontal="center" vertical="center"/>
      <protection locked="0"/>
    </xf>
    <xf numFmtId="14" fontId="15" fillId="0" borderId="0" xfId="1" applyNumberFormat="1" applyFont="1" applyFill="1" applyAlignment="1" applyProtection="1">
      <alignment horizontal="center" vertical="center"/>
      <protection locked="0"/>
    </xf>
    <xf numFmtId="49" fontId="17" fillId="0" borderId="0" xfId="0" applyNumberFormat="1" applyFont="1" applyAlignment="1">
      <alignment horizontal="center" vertical="center"/>
    </xf>
    <xf numFmtId="0" fontId="17" fillId="0" borderId="0" xfId="0" applyFont="1" applyFill="1" applyAlignment="1">
      <alignment horizontal="center" vertical="center"/>
    </xf>
    <xf numFmtId="49" fontId="17" fillId="0" borderId="0" xfId="0" applyNumberFormat="1" applyFont="1" applyFill="1" applyAlignment="1">
      <alignment horizontal="center" vertical="center"/>
    </xf>
    <xf numFmtId="169" fontId="15" fillId="0" borderId="0" xfId="1" applyNumberFormat="1" applyFont="1" applyFill="1" applyAlignment="1" applyProtection="1">
      <alignment horizontal="center" vertical="center"/>
      <protection locked="0"/>
    </xf>
    <xf numFmtId="0" fontId="15" fillId="0" borderId="0" xfId="0" applyFont="1" applyAlignment="1">
      <alignment horizontal="center" vertical="center"/>
    </xf>
    <xf numFmtId="14" fontId="0" fillId="0" borderId="0" xfId="0" applyNumberFormat="1" applyAlignment="1" applyProtection="1">
      <alignment horizontal="center" vertical="center"/>
      <protection locked="0"/>
    </xf>
    <xf numFmtId="165" fontId="15" fillId="0" borderId="0" xfId="9" applyNumberFormat="1" applyFont="1" applyFill="1" applyAlignment="1" applyProtection="1">
      <alignment horizontal="center" vertical="center"/>
      <protection locked="0"/>
    </xf>
    <xf numFmtId="0" fontId="9" fillId="2" borderId="8" xfId="0" applyFont="1" applyFill="1" applyBorder="1" applyAlignment="1">
      <alignment horizontal="left"/>
    </xf>
    <xf numFmtId="0" fontId="9" fillId="2" borderId="8" xfId="0" applyFont="1" applyFill="1" applyBorder="1" applyAlignment="1">
      <alignment horizontal="left" vertical="center"/>
    </xf>
    <xf numFmtId="0" fontId="8" fillId="3" borderId="0" xfId="0" applyFont="1" applyFill="1" applyAlignment="1">
      <alignment horizontal="right"/>
    </xf>
    <xf numFmtId="7" fontId="9" fillId="3" borderId="0" xfId="0" applyNumberFormat="1" applyFont="1" applyFill="1" applyBorder="1" applyAlignment="1">
      <alignment horizontal="left" vertical="center"/>
    </xf>
    <xf numFmtId="0" fontId="21" fillId="3" borderId="0" xfId="10" applyFont="1" applyFill="1" applyAlignment="1">
      <alignment horizontal="center" vertical="center"/>
    </xf>
    <xf numFmtId="0" fontId="23" fillId="3" borderId="0" xfId="1" quotePrefix="1" applyFont="1" applyFill="1" applyAlignment="1">
      <alignment horizontal="left"/>
    </xf>
    <xf numFmtId="164" fontId="23" fillId="3" borderId="0" xfId="1" applyNumberFormat="1" applyFont="1" applyFill="1" applyAlignment="1">
      <alignment horizontal="center"/>
    </xf>
    <xf numFmtId="0" fontId="9" fillId="3" borderId="0" xfId="1" applyFont="1" applyFill="1"/>
    <xf numFmtId="0" fontId="7" fillId="3" borderId="0" xfId="1" applyFont="1" applyFill="1"/>
    <xf numFmtId="0" fontId="9" fillId="3" borderId="0" xfId="1" applyFont="1" applyFill="1" applyAlignment="1">
      <alignment horizontal="center"/>
    </xf>
    <xf numFmtId="0" fontId="7" fillId="3" borderId="0" xfId="1" applyFont="1" applyFill="1" applyAlignment="1">
      <alignment horizontal="right"/>
    </xf>
    <xf numFmtId="0" fontId="6" fillId="3" borderId="0" xfId="1" applyFont="1" applyFill="1" applyAlignment="1">
      <alignment horizontal="right" vertical="center"/>
    </xf>
    <xf numFmtId="0" fontId="6" fillId="3" borderId="0" xfId="1" applyFont="1" applyFill="1" applyAlignment="1">
      <alignment vertical="center"/>
    </xf>
    <xf numFmtId="0" fontId="25" fillId="3" borderId="0" xfId="1" applyFont="1" applyFill="1" applyAlignment="1">
      <alignment horizontal="center"/>
    </xf>
    <xf numFmtId="0" fontId="9" fillId="3" borderId="0" xfId="1" applyFont="1" applyFill="1" applyAlignment="1">
      <alignment horizontal="right"/>
    </xf>
    <xf numFmtId="0" fontId="6" fillId="3" borderId="50" xfId="1" applyFont="1" applyFill="1" applyBorder="1" applyAlignment="1">
      <alignment vertical="center" wrapText="1"/>
    </xf>
    <xf numFmtId="0" fontId="6" fillId="3" borderId="0" xfId="1" applyFont="1" applyFill="1" applyAlignment="1">
      <alignment vertical="center" wrapText="1"/>
    </xf>
    <xf numFmtId="0" fontId="9" fillId="3" borderId="0" xfId="1" applyFont="1" applyFill="1" applyAlignment="1">
      <alignment wrapText="1"/>
    </xf>
    <xf numFmtId="0" fontId="7" fillId="3" borderId="0" xfId="1" applyFont="1" applyFill="1" applyAlignment="1">
      <alignment horizontal="center" wrapText="1"/>
    </xf>
    <xf numFmtId="0" fontId="7" fillId="3" borderId="7" xfId="1" applyFont="1" applyFill="1" applyBorder="1" applyAlignment="1">
      <alignment horizontal="center" wrapText="1"/>
    </xf>
    <xf numFmtId="0" fontId="9" fillId="3" borderId="0" xfId="1" applyFont="1" applyFill="1" applyAlignment="1">
      <alignment horizontal="right" wrapText="1"/>
    </xf>
    <xf numFmtId="0" fontId="9" fillId="3" borderId="0" xfId="1" applyFont="1" applyFill="1" applyAlignment="1">
      <alignment horizontal="center" wrapText="1"/>
    </xf>
    <xf numFmtId="164" fontId="9" fillId="3" borderId="0" xfId="1" applyNumberFormat="1" applyFont="1" applyFill="1" applyAlignment="1">
      <alignment horizontal="center"/>
    </xf>
    <xf numFmtId="164" fontId="9" fillId="3" borderId="7" xfId="1" applyNumberFormat="1" applyFont="1" applyFill="1" applyBorder="1" applyAlignment="1">
      <alignment horizontal="center"/>
    </xf>
    <xf numFmtId="0" fontId="7" fillId="3" borderId="0" xfId="1" applyFont="1" applyFill="1" applyAlignment="1">
      <alignment horizontal="left"/>
    </xf>
    <xf numFmtId="0" fontId="7" fillId="3" borderId="0" xfId="1" applyFont="1" applyFill="1" applyAlignment="1">
      <alignment horizontal="center"/>
    </xf>
    <xf numFmtId="164" fontId="7" fillId="3" borderId="0" xfId="1" applyNumberFormat="1" applyFont="1" applyFill="1" applyAlignment="1">
      <alignment horizontal="center"/>
    </xf>
    <xf numFmtId="164" fontId="7" fillId="3" borderId="7" xfId="1" applyNumberFormat="1" applyFont="1" applyFill="1" applyBorder="1" applyAlignment="1">
      <alignment horizontal="center"/>
    </xf>
    <xf numFmtId="164" fontId="9" fillId="2" borderId="8" xfId="1" applyNumberFormat="1" applyFont="1" applyFill="1" applyBorder="1" applyAlignment="1">
      <alignment horizontal="center"/>
    </xf>
    <xf numFmtId="166" fontId="9" fillId="3" borderId="0" xfId="1" applyNumberFormat="1" applyFont="1" applyFill="1" applyAlignment="1">
      <alignment horizontal="center"/>
    </xf>
    <xf numFmtId="0" fontId="26" fillId="3" borderId="0" xfId="1" applyFont="1" applyFill="1" applyAlignment="1">
      <alignment vertical="center"/>
    </xf>
    <xf numFmtId="0" fontId="9" fillId="3" borderId="10" xfId="1" applyFont="1" applyFill="1" applyBorder="1" applyAlignment="1">
      <alignment horizontal="left" indent="1"/>
    </xf>
    <xf numFmtId="0" fontId="9" fillId="3" borderId="0" xfId="1" applyFont="1" applyFill="1" applyAlignment="1">
      <alignment horizontal="left" indent="1"/>
    </xf>
    <xf numFmtId="166" fontId="10" fillId="2" borderId="8" xfId="1" applyNumberFormat="1" applyFont="1" applyFill="1" applyBorder="1" applyAlignment="1">
      <alignment horizontal="center"/>
    </xf>
    <xf numFmtId="0" fontId="10" fillId="3" borderId="0" xfId="1" applyFont="1" applyFill="1" applyAlignment="1">
      <alignment horizontal="center"/>
    </xf>
    <xf numFmtId="10" fontId="10" fillId="3" borderId="0" xfId="1" applyNumberFormat="1" applyFont="1" applyFill="1" applyAlignment="1">
      <alignment horizontal="center"/>
    </xf>
    <xf numFmtId="164" fontId="10" fillId="3" borderId="0" xfId="1" applyNumberFormat="1" applyFont="1" applyFill="1" applyAlignment="1">
      <alignment horizontal="center"/>
    </xf>
    <xf numFmtId="164" fontId="10" fillId="3" borderId="1" xfId="1" applyNumberFormat="1" applyFont="1" applyFill="1" applyBorder="1" applyAlignment="1">
      <alignment horizontal="center"/>
    </xf>
    <xf numFmtId="164" fontId="10" fillId="3" borderId="13" xfId="1" applyNumberFormat="1" applyFont="1" applyFill="1" applyBorder="1" applyAlignment="1">
      <alignment horizontal="center"/>
    </xf>
    <xf numFmtId="164" fontId="7" fillId="3" borderId="51" xfId="1" applyNumberFormat="1" applyFont="1" applyFill="1" applyBorder="1" applyAlignment="1">
      <alignment horizontal="center"/>
    </xf>
    <xf numFmtId="164" fontId="7" fillId="3" borderId="52" xfId="1" applyNumberFormat="1" applyFont="1" applyFill="1" applyBorder="1" applyAlignment="1">
      <alignment horizontal="center"/>
    </xf>
    <xf numFmtId="164" fontId="7" fillId="3" borderId="21" xfId="1" applyNumberFormat="1" applyFont="1" applyFill="1" applyBorder="1" applyAlignment="1">
      <alignment horizontal="center"/>
    </xf>
    <xf numFmtId="0" fontId="7" fillId="3" borderId="10" xfId="1" applyFont="1" applyFill="1" applyBorder="1" applyAlignment="1">
      <alignment horizontal="left"/>
    </xf>
    <xf numFmtId="164" fontId="7" fillId="3" borderId="19" xfId="1" applyNumberFormat="1" applyFont="1" applyFill="1" applyBorder="1" applyAlignment="1">
      <alignment horizontal="center"/>
    </xf>
    <xf numFmtId="164" fontId="7" fillId="0" borderId="0" xfId="1" applyNumberFormat="1" applyFont="1" applyAlignment="1">
      <alignment horizontal="center"/>
    </xf>
    <xf numFmtId="164" fontId="7" fillId="3" borderId="27" xfId="1" applyNumberFormat="1" applyFont="1" applyFill="1" applyBorder="1" applyAlignment="1">
      <alignment horizontal="center"/>
    </xf>
    <xf numFmtId="0" fontId="7" fillId="3" borderId="27" xfId="1" applyFont="1" applyFill="1" applyBorder="1" applyAlignment="1">
      <alignment horizontal="center" wrapText="1"/>
    </xf>
    <xf numFmtId="164" fontId="7" fillId="3" borderId="7" xfId="1" applyNumberFormat="1" applyFont="1" applyFill="1" applyBorder="1" applyAlignment="1">
      <alignment horizontal="center" wrapText="1"/>
    </xf>
    <xf numFmtId="0" fontId="7" fillId="3" borderId="12" xfId="1" applyFont="1" applyFill="1" applyBorder="1"/>
    <xf numFmtId="0" fontId="9" fillId="3" borderId="1" xfId="1" applyFont="1" applyFill="1" applyBorder="1"/>
    <xf numFmtId="0" fontId="9" fillId="3" borderId="13" xfId="1" applyFont="1" applyFill="1" applyBorder="1" applyAlignment="1">
      <alignment horizontal="center"/>
    </xf>
    <xf numFmtId="0" fontId="7" fillId="3" borderId="9" xfId="1" applyFont="1" applyFill="1" applyBorder="1" applyAlignment="1">
      <alignment horizontal="center"/>
    </xf>
    <xf numFmtId="0" fontId="7" fillId="3" borderId="12" xfId="1" applyFont="1" applyFill="1" applyBorder="1" applyAlignment="1">
      <alignment horizontal="center"/>
    </xf>
    <xf numFmtId="0" fontId="7" fillId="3" borderId="1" xfId="1" applyFont="1" applyFill="1" applyBorder="1" applyAlignment="1">
      <alignment horizontal="center"/>
    </xf>
    <xf numFmtId="0" fontId="7" fillId="3" borderId="13" xfId="1" applyFont="1" applyFill="1" applyBorder="1" applyAlignment="1">
      <alignment horizontal="center"/>
    </xf>
    <xf numFmtId="0" fontId="7" fillId="3" borderId="53" xfId="1" applyFont="1" applyFill="1" applyBorder="1" applyAlignment="1">
      <alignment horizontal="center"/>
    </xf>
    <xf numFmtId="164" fontId="10" fillId="3" borderId="27" xfId="1" applyNumberFormat="1" applyFont="1" applyFill="1" applyBorder="1" applyAlignment="1">
      <alignment horizontal="center"/>
    </xf>
    <xf numFmtId="164" fontId="10" fillId="3" borderId="50" xfId="1" applyNumberFormat="1" applyFont="1" applyFill="1" applyBorder="1" applyAlignment="1">
      <alignment horizontal="center"/>
    </xf>
    <xf numFmtId="164" fontId="10" fillId="3" borderId="2" xfId="1" applyNumberFormat="1" applyFont="1" applyFill="1" applyBorder="1" applyAlignment="1">
      <alignment horizontal="center"/>
    </xf>
    <xf numFmtId="164" fontId="10" fillId="3" borderId="54" xfId="1" applyNumberFormat="1" applyFont="1" applyFill="1" applyBorder="1" applyAlignment="1">
      <alignment horizontal="center"/>
    </xf>
    <xf numFmtId="164" fontId="10" fillId="3" borderId="0" xfId="1" applyNumberFormat="1" applyFont="1" applyFill="1"/>
    <xf numFmtId="164" fontId="10" fillId="2" borderId="8" xfId="1" applyNumberFormat="1" applyFont="1" applyFill="1" applyBorder="1" applyAlignment="1">
      <alignment horizontal="center"/>
    </xf>
    <xf numFmtId="164" fontId="10" fillId="2" borderId="8" xfId="1" applyNumberFormat="1" applyFont="1" applyFill="1" applyBorder="1" applyAlignment="1">
      <alignment horizontal="center" wrapText="1"/>
    </xf>
    <xf numFmtId="164" fontId="10" fillId="3" borderId="10" xfId="1" applyNumberFormat="1" applyFont="1" applyFill="1" applyBorder="1" applyAlignment="1">
      <alignment horizontal="center"/>
    </xf>
    <xf numFmtId="164" fontId="10" fillId="3" borderId="7" xfId="1" applyNumberFormat="1" applyFont="1" applyFill="1" applyBorder="1" applyAlignment="1">
      <alignment horizontal="center"/>
    </xf>
    <xf numFmtId="164" fontId="10" fillId="2" borderId="8" xfId="1" applyNumberFormat="1" applyFont="1" applyFill="1" applyBorder="1" applyAlignment="1">
      <alignment horizontal="center" vertical="center" wrapText="1"/>
    </xf>
    <xf numFmtId="0" fontId="10" fillId="3" borderId="10" xfId="1" applyFont="1" applyFill="1" applyBorder="1" applyAlignment="1">
      <alignment horizontal="left" indent="1"/>
    </xf>
    <xf numFmtId="0" fontId="10" fillId="3" borderId="0" xfId="1" applyFont="1" applyFill="1" applyAlignment="1">
      <alignment horizontal="left" indent="1"/>
    </xf>
    <xf numFmtId="164" fontId="10" fillId="3" borderId="2" xfId="1" applyNumberFormat="1" applyFont="1" applyFill="1" applyBorder="1" applyAlignment="1">
      <alignment horizontal="center" wrapText="1"/>
    </xf>
    <xf numFmtId="0" fontId="9" fillId="3" borderId="2" xfId="1" applyFont="1" applyFill="1" applyBorder="1" applyAlignment="1">
      <alignment horizontal="left"/>
    </xf>
    <xf numFmtId="0" fontId="9" fillId="3" borderId="0" xfId="1" applyFont="1" applyFill="1" applyAlignment="1">
      <alignment horizontal="left"/>
    </xf>
    <xf numFmtId="164" fontId="10" fillId="3" borderId="1" xfId="1" applyNumberFormat="1" applyFont="1" applyFill="1" applyBorder="1" applyAlignment="1">
      <alignment horizontal="center" wrapText="1"/>
    </xf>
    <xf numFmtId="0" fontId="9" fillId="3" borderId="1" xfId="1" applyFont="1" applyFill="1" applyBorder="1" applyAlignment="1">
      <alignment horizontal="left"/>
    </xf>
    <xf numFmtId="0" fontId="27" fillId="3" borderId="0" xfId="1" applyFont="1" applyFill="1" applyAlignment="1">
      <alignment horizontal="center"/>
    </xf>
    <xf numFmtId="164" fontId="27" fillId="3" borderId="0" xfId="1" applyNumberFormat="1" applyFont="1" applyFill="1" applyAlignment="1">
      <alignment horizontal="center"/>
    </xf>
    <xf numFmtId="164" fontId="27" fillId="3" borderId="55" xfId="1" applyNumberFormat="1" applyFont="1" applyFill="1" applyBorder="1" applyAlignment="1">
      <alignment horizontal="center"/>
    </xf>
    <xf numFmtId="164" fontId="27" fillId="3" borderId="6" xfId="1" applyNumberFormat="1" applyFont="1" applyFill="1" applyBorder="1" applyAlignment="1">
      <alignment horizontal="center"/>
    </xf>
    <xf numFmtId="164" fontId="27" fillId="3" borderId="5" xfId="1" applyNumberFormat="1" applyFont="1" applyFill="1" applyBorder="1" applyAlignment="1">
      <alignment horizontal="center"/>
    </xf>
    <xf numFmtId="164" fontId="27" fillId="3" borderId="2" xfId="1" applyNumberFormat="1" applyFont="1" applyFill="1" applyBorder="1" applyAlignment="1">
      <alignment horizontal="center"/>
    </xf>
    <xf numFmtId="164" fontId="27" fillId="3" borderId="54" xfId="1" applyNumberFormat="1" applyFont="1" applyFill="1" applyBorder="1" applyAlignment="1">
      <alignment horizontal="center"/>
    </xf>
    <xf numFmtId="0" fontId="10" fillId="3" borderId="0" xfId="1" applyFont="1" applyFill="1"/>
    <xf numFmtId="164" fontId="27" fillId="3" borderId="56" xfId="1" applyNumberFormat="1" applyFont="1" applyFill="1" applyBorder="1" applyAlignment="1">
      <alignment horizontal="center"/>
    </xf>
    <xf numFmtId="166" fontId="10" fillId="3" borderId="0" xfId="1" applyNumberFormat="1" applyFont="1" applyFill="1" applyAlignment="1">
      <alignment horizontal="center"/>
    </xf>
    <xf numFmtId="166" fontId="10" fillId="3" borderId="16" xfId="1" applyNumberFormat="1" applyFont="1" applyFill="1" applyBorder="1" applyAlignment="1">
      <alignment horizontal="center"/>
    </xf>
    <xf numFmtId="166" fontId="10" fillId="3" borderId="57" xfId="1" applyNumberFormat="1" applyFont="1" applyFill="1" applyBorder="1" applyAlignment="1">
      <alignment horizontal="center"/>
    </xf>
    <xf numFmtId="0" fontId="9" fillId="3" borderId="12" xfId="1" applyFont="1" applyFill="1" applyBorder="1" applyAlignment="1">
      <alignment horizontal="left" indent="1"/>
    </xf>
    <xf numFmtId="0" fontId="9" fillId="3" borderId="1" xfId="1" applyFont="1" applyFill="1" applyBorder="1" applyAlignment="1">
      <alignment horizontal="center"/>
    </xf>
    <xf numFmtId="164" fontId="9" fillId="3" borderId="1" xfId="1" applyNumberFormat="1" applyFont="1" applyFill="1" applyBorder="1" applyAlignment="1">
      <alignment horizontal="center"/>
    </xf>
    <xf numFmtId="10" fontId="9" fillId="3" borderId="1" xfId="1" applyNumberFormat="1" applyFont="1" applyFill="1" applyBorder="1" applyAlignment="1">
      <alignment horizontal="center"/>
    </xf>
    <xf numFmtId="10" fontId="9" fillId="3" borderId="13" xfId="1" applyNumberFormat="1" applyFont="1" applyFill="1" applyBorder="1" applyAlignment="1">
      <alignment horizontal="center"/>
    </xf>
    <xf numFmtId="0" fontId="9" fillId="3" borderId="2" xfId="1" applyFont="1" applyFill="1" applyBorder="1" applyAlignment="1">
      <alignment horizontal="center"/>
    </xf>
    <xf numFmtId="164" fontId="9" fillId="3" borderId="2" xfId="1" applyNumberFormat="1" applyFont="1" applyFill="1" applyBorder="1" applyAlignment="1">
      <alignment horizontal="center"/>
    </xf>
    <xf numFmtId="164" fontId="10" fillId="3" borderId="15" xfId="1" applyNumberFormat="1" applyFont="1" applyFill="1" applyBorder="1" applyAlignment="1">
      <alignment horizontal="center"/>
    </xf>
    <xf numFmtId="166" fontId="10" fillId="3" borderId="1" xfId="1" applyNumberFormat="1" applyFont="1" applyFill="1" applyBorder="1" applyAlignment="1">
      <alignment horizontal="center"/>
    </xf>
    <xf numFmtId="166" fontId="10" fillId="2" borderId="58" xfId="1" applyNumberFormat="1" applyFont="1" applyFill="1" applyBorder="1" applyAlignment="1">
      <alignment horizontal="center"/>
    </xf>
    <xf numFmtId="166" fontId="7" fillId="3" borderId="0" xfId="1" applyNumberFormat="1" applyFont="1" applyFill="1" applyAlignment="1">
      <alignment horizontal="center"/>
    </xf>
    <xf numFmtId="10" fontId="9" fillId="3" borderId="0" xfId="1" applyNumberFormat="1" applyFont="1" applyFill="1" applyAlignment="1">
      <alignment horizontal="center"/>
    </xf>
    <xf numFmtId="10" fontId="9" fillId="3" borderId="7" xfId="1" applyNumberFormat="1" applyFont="1" applyFill="1" applyBorder="1" applyAlignment="1">
      <alignment horizontal="center"/>
    </xf>
    <xf numFmtId="0" fontId="10" fillId="3" borderId="0" xfId="1" applyFont="1" applyFill="1" applyAlignment="1">
      <alignment horizontal="left"/>
    </xf>
    <xf numFmtId="164" fontId="10" fillId="3" borderId="3" xfId="1" applyNumberFormat="1" applyFont="1" applyFill="1" applyBorder="1" applyAlignment="1">
      <alignment horizontal="center"/>
    </xf>
    <xf numFmtId="164" fontId="10" fillId="3" borderId="59" xfId="1" applyNumberFormat="1" applyFont="1" applyFill="1" applyBorder="1" applyAlignment="1">
      <alignment horizontal="center"/>
    </xf>
    <xf numFmtId="2" fontId="9" fillId="3" borderId="0" xfId="1" applyNumberFormat="1" applyFont="1" applyFill="1" applyAlignment="1">
      <alignment horizontal="center"/>
    </xf>
    <xf numFmtId="2" fontId="9" fillId="3" borderId="7" xfId="1" applyNumberFormat="1" applyFont="1" applyFill="1" applyBorder="1" applyAlignment="1">
      <alignment horizontal="center"/>
    </xf>
    <xf numFmtId="166" fontId="9" fillId="3" borderId="7" xfId="1" applyNumberFormat="1" applyFont="1" applyFill="1" applyBorder="1" applyAlignment="1">
      <alignment horizontal="center"/>
    </xf>
    <xf numFmtId="166" fontId="9" fillId="3" borderId="1" xfId="1" applyNumberFormat="1" applyFont="1" applyFill="1" applyBorder="1" applyAlignment="1">
      <alignment horizontal="center"/>
    </xf>
    <xf numFmtId="166" fontId="9" fillId="3" borderId="13" xfId="1" applyNumberFormat="1" applyFont="1" applyFill="1" applyBorder="1" applyAlignment="1">
      <alignment horizontal="center"/>
    </xf>
    <xf numFmtId="164" fontId="7" fillId="2" borderId="8" xfId="1" applyNumberFormat="1" applyFont="1" applyFill="1" applyBorder="1" applyAlignment="1">
      <alignment horizontal="center"/>
    </xf>
    <xf numFmtId="166" fontId="9" fillId="2" borderId="8" xfId="1" applyNumberFormat="1" applyFont="1" applyFill="1" applyBorder="1" applyAlignment="1">
      <alignment horizontal="center"/>
    </xf>
    <xf numFmtId="0" fontId="9" fillId="3" borderId="0" xfId="1" quotePrefix="1" applyFont="1" applyFill="1" applyAlignment="1">
      <alignment horizontal="left" indent="1"/>
    </xf>
    <xf numFmtId="164" fontId="9" fillId="3" borderId="6" xfId="1" applyNumberFormat="1" applyFont="1" applyFill="1" applyBorder="1" applyAlignment="1">
      <alignment horizontal="center"/>
    </xf>
    <xf numFmtId="10" fontId="9" fillId="2" borderId="8" xfId="1" applyNumberFormat="1" applyFont="1" applyFill="1" applyBorder="1" applyAlignment="1">
      <alignment horizontal="center"/>
    </xf>
    <xf numFmtId="0" fontId="9" fillId="2" borderId="8" xfId="1" applyFont="1" applyFill="1" applyBorder="1" applyAlignment="1">
      <alignment horizontal="center"/>
    </xf>
    <xf numFmtId="164" fontId="9" fillId="2" borderId="62" xfId="1" applyNumberFormat="1" applyFont="1" applyFill="1" applyBorder="1" applyAlignment="1">
      <alignment horizontal="center"/>
    </xf>
    <xf numFmtId="0" fontId="30" fillId="3" borderId="0" xfId="0" applyFont="1" applyFill="1" applyAlignment="1">
      <alignment horizontal="left"/>
    </xf>
    <xf numFmtId="0" fontId="31" fillId="3" borderId="0" xfId="0" applyFont="1" applyFill="1"/>
    <xf numFmtId="0" fontId="6" fillId="3" borderId="0" xfId="0" applyFont="1" applyFill="1" applyAlignment="1">
      <alignment horizontal="left" indent="1"/>
    </xf>
    <xf numFmtId="0" fontId="32" fillId="7" borderId="23" xfId="11" applyFill="1" applyBorder="1"/>
    <xf numFmtId="0" fontId="32" fillId="3" borderId="0" xfId="11" applyFill="1"/>
    <xf numFmtId="0" fontId="31" fillId="3" borderId="0" xfId="0" applyFont="1" applyFill="1" applyAlignment="1">
      <alignment horizontal="left" indent="1"/>
    </xf>
    <xf numFmtId="0" fontId="6" fillId="5" borderId="8" xfId="0" applyFont="1" applyFill="1" applyBorder="1" applyAlignment="1">
      <alignment horizontal="left"/>
    </xf>
    <xf numFmtId="0" fontId="6" fillId="3" borderId="0" xfId="0" applyFont="1" applyFill="1" applyAlignment="1">
      <alignment horizontal="left" indent="2"/>
    </xf>
    <xf numFmtId="166" fontId="6" fillId="3" borderId="0" xfId="0" applyNumberFormat="1" applyFont="1" applyFill="1" applyAlignment="1">
      <alignment horizontal="left"/>
    </xf>
    <xf numFmtId="0" fontId="6" fillId="2" borderId="8" xfId="0" applyFont="1" applyFill="1" applyBorder="1" applyAlignment="1">
      <alignment horizontal="left"/>
    </xf>
    <xf numFmtId="0" fontId="33" fillId="0" borderId="0" xfId="0" applyFont="1"/>
    <xf numFmtId="49" fontId="6" fillId="3" borderId="28" xfId="0" applyNumberFormat="1" applyFont="1" applyFill="1" applyBorder="1" applyAlignment="1">
      <alignment horizontal="left" vertical="center"/>
    </xf>
    <xf numFmtId="49" fontId="6" fillId="7" borderId="29" xfId="0" applyNumberFormat="1" applyFont="1" applyFill="1" applyBorder="1" applyAlignment="1">
      <alignment horizontal="left" vertical="center"/>
    </xf>
    <xf numFmtId="49" fontId="6" fillId="3" borderId="31" xfId="0" applyNumberFormat="1" applyFont="1" applyFill="1" applyBorder="1" applyAlignment="1">
      <alignment horizontal="left" vertical="center"/>
    </xf>
    <xf numFmtId="0" fontId="6" fillId="3" borderId="29" xfId="0" applyFont="1" applyFill="1" applyBorder="1" applyAlignment="1">
      <alignment horizontal="center"/>
    </xf>
    <xf numFmtId="0" fontId="29" fillId="3" borderId="0" xfId="0" applyFont="1" applyFill="1" applyAlignment="1">
      <alignment horizontal="center"/>
    </xf>
    <xf numFmtId="49" fontId="6" fillId="7" borderId="31" xfId="0" applyNumberFormat="1" applyFont="1" applyFill="1" applyBorder="1" applyAlignment="1">
      <alignment horizontal="left" vertical="center"/>
    </xf>
    <xf numFmtId="0" fontId="6" fillId="3" borderId="31" xfId="0" applyFont="1" applyFill="1" applyBorder="1" applyAlignment="1">
      <alignment horizontal="center"/>
    </xf>
    <xf numFmtId="0" fontId="6" fillId="13" borderId="66" xfId="0" applyFont="1" applyFill="1" applyBorder="1"/>
    <xf numFmtId="0" fontId="6" fillId="13" borderId="63" xfId="0" applyFont="1" applyFill="1" applyBorder="1"/>
    <xf numFmtId="0" fontId="6" fillId="13" borderId="64" xfId="0" applyFont="1" applyFill="1" applyBorder="1"/>
    <xf numFmtId="0" fontId="6" fillId="13" borderId="31" xfId="0" applyFont="1" applyFill="1" applyBorder="1"/>
    <xf numFmtId="0" fontId="6" fillId="13" borderId="0" xfId="0" applyFont="1" applyFill="1"/>
    <xf numFmtId="0" fontId="6" fillId="13" borderId="65" xfId="0" applyFont="1" applyFill="1" applyBorder="1"/>
    <xf numFmtId="0" fontId="6" fillId="7" borderId="30" xfId="0" applyFont="1" applyFill="1" applyBorder="1" applyAlignment="1">
      <alignment horizontal="center" wrapText="1"/>
    </xf>
    <xf numFmtId="0" fontId="6" fillId="7" borderId="32" xfId="0" applyFont="1" applyFill="1" applyBorder="1"/>
    <xf numFmtId="0" fontId="6" fillId="7" borderId="33" xfId="0" applyFont="1" applyFill="1" applyBorder="1"/>
    <xf numFmtId="49" fontId="6" fillId="7" borderId="67" xfId="0" applyNumberFormat="1" applyFont="1" applyFill="1" applyBorder="1"/>
    <xf numFmtId="0" fontId="6" fillId="3" borderId="0" xfId="0" applyFont="1" applyFill="1" applyAlignment="1">
      <alignment horizontal="right" wrapText="1"/>
    </xf>
    <xf numFmtId="0" fontId="32" fillId="3" borderId="0" xfId="11" applyFill="1" applyAlignment="1">
      <alignment horizontal="left"/>
    </xf>
    <xf numFmtId="0" fontId="19" fillId="3" borderId="0" xfId="0" applyFont="1" applyFill="1" applyAlignment="1">
      <alignment horizontal="center" vertical="center"/>
    </xf>
    <xf numFmtId="3" fontId="19" fillId="3" borderId="0" xfId="0" applyNumberFormat="1" applyFont="1" applyFill="1" applyAlignment="1">
      <alignment horizontal="center" vertical="center"/>
    </xf>
    <xf numFmtId="49" fontId="6" fillId="3" borderId="66" xfId="0" applyNumberFormat="1" applyFont="1" applyFill="1" applyBorder="1" applyAlignment="1">
      <alignment horizontal="left" vertical="center"/>
    </xf>
    <xf numFmtId="0" fontId="19" fillId="3" borderId="8" xfId="0" applyFont="1" applyFill="1" applyBorder="1" applyAlignment="1">
      <alignment horizontal="center"/>
    </xf>
    <xf numFmtId="0" fontId="19" fillId="3" borderId="0" xfId="0" applyFont="1" applyFill="1" applyAlignment="1">
      <alignment horizontal="right"/>
    </xf>
    <xf numFmtId="3" fontId="0" fillId="3" borderId="8" xfId="0" applyNumberFormat="1" applyFill="1" applyBorder="1" applyAlignment="1">
      <alignment horizontal="center" vertical="center"/>
    </xf>
    <xf numFmtId="0" fontId="0" fillId="3" borderId="8" xfId="0" applyFill="1" applyBorder="1" applyAlignment="1">
      <alignment horizontal="center" vertical="center"/>
    </xf>
    <xf numFmtId="164" fontId="0" fillId="3" borderId="8" xfId="0" applyNumberFormat="1" applyFill="1" applyBorder="1" applyAlignment="1">
      <alignment horizontal="center" vertical="center"/>
    </xf>
    <xf numFmtId="6" fontId="0" fillId="3" borderId="8" xfId="0" applyNumberFormat="1" applyFill="1" applyBorder="1" applyAlignment="1">
      <alignment horizontal="center" vertical="center"/>
    </xf>
    <xf numFmtId="9" fontId="0" fillId="3" borderId="8" xfId="0" applyNumberFormat="1" applyFill="1" applyBorder="1" applyAlignment="1">
      <alignment horizontal="center" vertical="center"/>
    </xf>
    <xf numFmtId="10" fontId="0" fillId="3" borderId="8" xfId="0" applyNumberFormat="1" applyFill="1" applyBorder="1" applyAlignment="1">
      <alignment horizontal="center" vertical="center"/>
    </xf>
    <xf numFmtId="0" fontId="6" fillId="13" borderId="67" xfId="0" applyFont="1" applyFill="1" applyBorder="1"/>
    <xf numFmtId="0" fontId="6" fillId="13" borderId="32" xfId="0" applyFont="1" applyFill="1" applyBorder="1"/>
    <xf numFmtId="0" fontId="6" fillId="13" borderId="33" xfId="0" applyFont="1" applyFill="1" applyBorder="1"/>
    <xf numFmtId="3" fontId="6" fillId="3" borderId="0" xfId="0" applyNumberFormat="1" applyFont="1" applyFill="1"/>
    <xf numFmtId="10" fontId="6" fillId="3" borderId="0" xfId="0" applyNumberFormat="1" applyFont="1" applyFill="1"/>
    <xf numFmtId="6" fontId="6" fillId="3" borderId="0" xfId="0" applyNumberFormat="1" applyFont="1" applyFill="1"/>
    <xf numFmtId="0" fontId="34" fillId="0" borderId="28" xfId="0" applyFont="1" applyBorder="1" applyAlignment="1">
      <alignment horizontal="center" vertical="center" wrapText="1"/>
    </xf>
    <xf numFmtId="0" fontId="6" fillId="7" borderId="29" xfId="0" applyFont="1" applyFill="1" applyBorder="1" applyAlignment="1">
      <alignment horizontal="center" vertical="center" wrapText="1"/>
    </xf>
    <xf numFmtId="0" fontId="34" fillId="0" borderId="29" xfId="0" applyFont="1" applyBorder="1" applyAlignment="1">
      <alignment horizontal="center" vertical="center" wrapText="1"/>
    </xf>
    <xf numFmtId="0" fontId="6" fillId="7" borderId="29" xfId="0" applyFont="1" applyFill="1" applyBorder="1" applyAlignment="1">
      <alignment horizontal="center" vertical="center"/>
    </xf>
    <xf numFmtId="0" fontId="31" fillId="3" borderId="0" xfId="0" applyFont="1" applyFill="1" applyAlignment="1">
      <alignment horizontal="right"/>
    </xf>
    <xf numFmtId="0" fontId="6" fillId="7" borderId="0" xfId="0" applyFont="1" applyFill="1" applyAlignment="1">
      <alignment horizontal="left"/>
    </xf>
    <xf numFmtId="0" fontId="6" fillId="7" borderId="65" xfId="0" applyFont="1" applyFill="1" applyBorder="1" applyAlignment="1">
      <alignment horizontal="left"/>
    </xf>
    <xf numFmtId="0" fontId="35" fillId="2" borderId="8" xfId="0" applyFont="1" applyFill="1" applyBorder="1" applyAlignment="1">
      <alignment vertical="center" wrapText="1"/>
    </xf>
    <xf numFmtId="165" fontId="35" fillId="2" borderId="8" xfId="0" applyNumberFormat="1" applyFont="1" applyFill="1" applyBorder="1" applyAlignment="1">
      <alignment horizontal="center" vertical="center" wrapText="1"/>
    </xf>
    <xf numFmtId="0" fontId="35" fillId="2" borderId="8" xfId="0" applyFont="1" applyFill="1" applyBorder="1" applyAlignment="1">
      <alignment horizontal="left" vertical="center" wrapText="1"/>
    </xf>
    <xf numFmtId="0" fontId="36" fillId="2" borderId="8" xfId="0" applyFont="1" applyFill="1" applyBorder="1"/>
    <xf numFmtId="165" fontId="36" fillId="2" borderId="8" xfId="0" applyNumberFormat="1" applyFont="1" applyFill="1" applyBorder="1" applyAlignment="1">
      <alignment horizontal="center"/>
    </xf>
    <xf numFmtId="0" fontId="36" fillId="2" borderId="8" xfId="0" applyFont="1" applyFill="1" applyBorder="1" applyAlignment="1">
      <alignment horizontal="left"/>
    </xf>
    <xf numFmtId="0" fontId="6" fillId="2" borderId="8" xfId="0" applyFont="1" applyFill="1" applyBorder="1" applyAlignment="1">
      <alignment horizontal="left" vertical="center"/>
    </xf>
    <xf numFmtId="10" fontId="6" fillId="3" borderId="0" xfId="0" applyNumberFormat="1" applyFont="1" applyFill="1" applyAlignment="1">
      <alignment horizontal="center"/>
    </xf>
    <xf numFmtId="0" fontId="6" fillId="3" borderId="0" xfId="0" applyFont="1" applyFill="1" applyAlignment="1">
      <alignment horizontal="left" vertical="top" wrapText="1"/>
    </xf>
    <xf numFmtId="0" fontId="6" fillId="3" borderId="66" xfId="0" applyFont="1" applyFill="1" applyBorder="1" applyAlignment="1">
      <alignment horizontal="left" wrapText="1"/>
    </xf>
    <xf numFmtId="0" fontId="6" fillId="3" borderId="63" xfId="0" applyFont="1" applyFill="1" applyBorder="1" applyAlignment="1">
      <alignment horizontal="left" wrapText="1"/>
    </xf>
    <xf numFmtId="0" fontId="6" fillId="3" borderId="64" xfId="0" applyFont="1" applyFill="1" applyBorder="1" applyAlignment="1">
      <alignment horizontal="left" wrapText="1"/>
    </xf>
    <xf numFmtId="0" fontId="6" fillId="3" borderId="31" xfId="0" applyFont="1" applyFill="1" applyBorder="1" applyAlignment="1">
      <alignment horizontal="left" wrapText="1"/>
    </xf>
    <xf numFmtId="0" fontId="6" fillId="3" borderId="0" xfId="0" applyFont="1" applyFill="1" applyAlignment="1">
      <alignment horizontal="left" wrapText="1"/>
    </xf>
    <xf numFmtId="0" fontId="6" fillId="3" borderId="65" xfId="0" applyFont="1" applyFill="1" applyBorder="1" applyAlignment="1">
      <alignment horizontal="left" wrapText="1"/>
    </xf>
    <xf numFmtId="0" fontId="7" fillId="3" borderId="10" xfId="1" applyFont="1" applyFill="1" applyBorder="1"/>
    <xf numFmtId="0" fontId="7" fillId="3" borderId="0" xfId="1" applyFont="1" applyFill="1"/>
    <xf numFmtId="0" fontId="9" fillId="3" borderId="0" xfId="1" applyFont="1" applyFill="1" applyAlignment="1">
      <alignment horizontal="center"/>
    </xf>
    <xf numFmtId="0" fontId="7" fillId="3" borderId="0" xfId="1" applyFont="1" applyFill="1" applyAlignment="1">
      <alignment horizontal="center"/>
    </xf>
    <xf numFmtId="0" fontId="7" fillId="3" borderId="11" xfId="1" applyFont="1" applyFill="1" applyBorder="1" applyAlignment="1">
      <alignment horizontal="left"/>
    </xf>
    <xf numFmtId="0" fontId="7" fillId="3" borderId="6" xfId="1" applyFont="1" applyFill="1" applyBorder="1" applyAlignment="1">
      <alignment horizontal="left"/>
    </xf>
    <xf numFmtId="0" fontId="7" fillId="3" borderId="5" xfId="1" applyFont="1" applyFill="1" applyBorder="1" applyAlignment="1">
      <alignment horizontal="left"/>
    </xf>
    <xf numFmtId="0" fontId="9" fillId="3" borderId="10" xfId="1" applyFont="1" applyFill="1" applyBorder="1" applyAlignment="1">
      <alignment horizontal="left" indent="1"/>
    </xf>
    <xf numFmtId="0" fontId="9" fillId="3" borderId="0" xfId="1" applyFont="1" applyFill="1" applyAlignment="1">
      <alignment horizontal="left" indent="1"/>
    </xf>
    <xf numFmtId="0" fontId="9" fillId="2" borderId="8" xfId="1" applyFont="1" applyFill="1" applyBorder="1" applyAlignment="1">
      <alignment horizontal="left" indent="1"/>
    </xf>
    <xf numFmtId="0" fontId="10" fillId="3" borderId="10" xfId="1" applyFont="1" applyFill="1" applyBorder="1" applyAlignment="1">
      <alignment horizontal="left" indent="1"/>
    </xf>
    <xf numFmtId="0" fontId="10" fillId="3" borderId="0" xfId="1" applyFont="1" applyFill="1" applyAlignment="1">
      <alignment horizontal="left" indent="1"/>
    </xf>
    <xf numFmtId="0" fontId="7" fillId="3" borderId="10" xfId="1" applyFont="1" applyFill="1" applyBorder="1" applyAlignment="1">
      <alignment horizontal="left"/>
    </xf>
    <xf numFmtId="0" fontId="7" fillId="3" borderId="0" xfId="1" applyFont="1" applyFill="1" applyAlignment="1">
      <alignment horizontal="left"/>
    </xf>
    <xf numFmtId="0" fontId="9" fillId="2" borderId="11" xfId="1" applyFont="1" applyFill="1" applyBorder="1" applyAlignment="1">
      <alignment horizontal="left"/>
    </xf>
    <xf numFmtId="0" fontId="9" fillId="2" borderId="6" xfId="1" applyFont="1" applyFill="1" applyBorder="1" applyAlignment="1">
      <alignment horizontal="left"/>
    </xf>
    <xf numFmtId="0" fontId="9" fillId="2" borderId="5" xfId="1" applyFont="1" applyFill="1" applyBorder="1" applyAlignment="1">
      <alignment horizontal="left"/>
    </xf>
    <xf numFmtId="0" fontId="7" fillId="3" borderId="11" xfId="1" applyFont="1" applyFill="1" applyBorder="1" applyAlignment="1">
      <alignment horizontal="right"/>
    </xf>
    <xf numFmtId="0" fontId="7" fillId="3" borderId="6" xfId="1" applyFont="1" applyFill="1" applyBorder="1" applyAlignment="1">
      <alignment horizontal="right"/>
    </xf>
    <xf numFmtId="0" fontId="7" fillId="3" borderId="5" xfId="1" applyFont="1" applyFill="1" applyBorder="1" applyAlignment="1">
      <alignment horizontal="right"/>
    </xf>
    <xf numFmtId="164" fontId="7" fillId="3" borderId="10" xfId="1" applyNumberFormat="1" applyFont="1" applyFill="1" applyBorder="1" applyAlignment="1">
      <alignment horizontal="center"/>
    </xf>
    <xf numFmtId="164" fontId="7" fillId="3" borderId="0" xfId="1" applyNumberFormat="1" applyFont="1" applyFill="1" applyAlignment="1">
      <alignment horizontal="center"/>
    </xf>
    <xf numFmtId="164" fontId="7" fillId="3" borderId="7" xfId="1" applyNumberFormat="1" applyFont="1" applyFill="1" applyBorder="1" applyAlignment="1">
      <alignment horizontal="center"/>
    </xf>
    <xf numFmtId="0" fontId="9" fillId="2" borderId="11" xfId="1" applyFont="1" applyFill="1" applyBorder="1" applyAlignment="1">
      <alignment horizontal="left" vertical="center"/>
    </xf>
    <xf numFmtId="0" fontId="9" fillId="2" borderId="6" xfId="1" applyFont="1" applyFill="1" applyBorder="1" applyAlignment="1">
      <alignment horizontal="left" vertical="center"/>
    </xf>
    <xf numFmtId="0" fontId="9" fillId="2" borderId="5" xfId="1" applyFont="1" applyFill="1" applyBorder="1" applyAlignment="1">
      <alignment horizontal="left" vertical="center"/>
    </xf>
    <xf numFmtId="0" fontId="10" fillId="3" borderId="12" xfId="1" applyFont="1" applyFill="1" applyBorder="1" applyAlignment="1">
      <alignment horizontal="left" indent="1"/>
    </xf>
    <xf numFmtId="0" fontId="10" fillId="3" borderId="1" xfId="1" applyFont="1" applyFill="1" applyBorder="1" applyAlignment="1">
      <alignment horizontal="left" indent="1"/>
    </xf>
    <xf numFmtId="0" fontId="27" fillId="3" borderId="50" xfId="1" applyFont="1" applyFill="1" applyBorder="1" applyAlignment="1">
      <alignment horizontal="left"/>
    </xf>
    <xf numFmtId="0" fontId="27" fillId="3" borderId="2" xfId="1" applyFont="1" applyFill="1" applyBorder="1" applyAlignment="1">
      <alignment horizontal="left"/>
    </xf>
    <xf numFmtId="166" fontId="27" fillId="3" borderId="11" xfId="1" applyNumberFormat="1" applyFont="1" applyFill="1" applyBorder="1" applyAlignment="1">
      <alignment horizontal="right"/>
    </xf>
    <xf numFmtId="166" fontId="27" fillId="3" borderId="6" xfId="1" applyNumberFormat="1" applyFont="1" applyFill="1" applyBorder="1" applyAlignment="1">
      <alignment horizontal="right"/>
    </xf>
    <xf numFmtId="166" fontId="27" fillId="3" borderId="5" xfId="1" applyNumberFormat="1" applyFont="1" applyFill="1" applyBorder="1" applyAlignment="1">
      <alignment horizontal="right"/>
    </xf>
    <xf numFmtId="0" fontId="9" fillId="3" borderId="50" xfId="1" applyFont="1" applyFill="1" applyBorder="1" applyAlignment="1">
      <alignment horizontal="left" indent="1"/>
    </xf>
    <xf numFmtId="0" fontId="9" fillId="3" borderId="2" xfId="1" applyFont="1" applyFill="1" applyBorder="1" applyAlignment="1">
      <alignment horizontal="left" indent="1"/>
    </xf>
    <xf numFmtId="0" fontId="9" fillId="3" borderId="10" xfId="1" applyFont="1" applyFill="1" applyBorder="1" applyAlignment="1">
      <alignment horizontal="left"/>
    </xf>
    <xf numFmtId="0" fontId="9" fillId="3" borderId="0" xfId="1" applyFont="1" applyFill="1" applyAlignment="1">
      <alignment horizontal="left"/>
    </xf>
    <xf numFmtId="0" fontId="9" fillId="3" borderId="12" xfId="1" applyFont="1" applyFill="1" applyBorder="1" applyAlignment="1">
      <alignment horizontal="left" indent="1"/>
    </xf>
    <xf numFmtId="0" fontId="9" fillId="3" borderId="1" xfId="1" applyFont="1" applyFill="1" applyBorder="1" applyAlignment="1">
      <alignment horizontal="left" indent="1"/>
    </xf>
    <xf numFmtId="164" fontId="11" fillId="3" borderId="0" xfId="1" applyNumberFormat="1" applyFont="1" applyFill="1" applyAlignment="1">
      <alignment horizontal="left"/>
    </xf>
    <xf numFmtId="164" fontId="9" fillId="3" borderId="0" xfId="1" applyNumberFormat="1" applyFont="1" applyFill="1" applyAlignment="1">
      <alignment horizontal="left" indent="1"/>
    </xf>
    <xf numFmtId="164" fontId="7" fillId="3" borderId="0" xfId="1" applyNumberFormat="1" applyFont="1" applyFill="1"/>
    <xf numFmtId="0" fontId="9" fillId="2" borderId="60" xfId="1" quotePrefix="1" applyFont="1" applyFill="1" applyBorder="1" applyAlignment="1">
      <alignment horizontal="center"/>
    </xf>
    <xf numFmtId="0" fontId="9" fillId="2" borderId="61" xfId="1" quotePrefix="1" applyFont="1" applyFill="1" applyBorder="1" applyAlignment="1">
      <alignment horizontal="center"/>
    </xf>
    <xf numFmtId="0" fontId="16" fillId="9" borderId="44" xfId="0" applyFont="1" applyFill="1" applyBorder="1" applyAlignment="1">
      <alignment horizontal="left" vertical="center"/>
    </xf>
    <xf numFmtId="0" fontId="16" fillId="9" borderId="47" xfId="0" applyFont="1" applyFill="1" applyBorder="1" applyAlignment="1">
      <alignment horizontal="left" vertical="center"/>
    </xf>
    <xf numFmtId="0" fontId="16" fillId="9" borderId="48" xfId="0" applyFont="1" applyFill="1" applyBorder="1" applyAlignment="1">
      <alignment horizontal="left" vertical="center"/>
    </xf>
    <xf numFmtId="0" fontId="16" fillId="11" borderId="0" xfId="0" applyFont="1" applyFill="1" applyAlignment="1">
      <alignment horizontal="left" vertical="center"/>
    </xf>
    <xf numFmtId="0" fontId="7" fillId="3" borderId="0" xfId="0" applyFont="1" applyFill="1" applyBorder="1" applyAlignment="1">
      <alignment horizontal="center" vertical="center" wrapText="1"/>
    </xf>
    <xf numFmtId="0" fontId="7" fillId="3" borderId="15" xfId="0" applyFont="1" applyFill="1" applyBorder="1" applyAlignment="1">
      <alignment horizontal="center" vertical="center" wrapText="1"/>
    </xf>
    <xf numFmtId="7" fontId="9" fillId="3" borderId="0" xfId="0" applyNumberFormat="1" applyFont="1" applyFill="1" applyBorder="1" applyAlignment="1">
      <alignment horizontal="left" vertical="center"/>
    </xf>
    <xf numFmtId="0" fontId="21" fillId="3" borderId="0" xfId="10" applyFont="1" applyFill="1" applyAlignment="1">
      <alignment horizontal="center" vertical="center"/>
    </xf>
    <xf numFmtId="165" fontId="9" fillId="2" borderId="8" xfId="0" applyNumberFormat="1" applyFont="1" applyFill="1" applyBorder="1" applyAlignment="1">
      <alignment horizontal="left" vertical="center"/>
    </xf>
    <xf numFmtId="0" fontId="8" fillId="3" borderId="0" xfId="0" applyFont="1" applyFill="1" applyAlignment="1">
      <alignment horizontal="right"/>
    </xf>
    <xf numFmtId="0" fontId="6" fillId="2" borderId="11" xfId="0" applyFont="1" applyFill="1" applyBorder="1" applyAlignment="1">
      <alignment horizontal="left"/>
    </xf>
    <xf numFmtId="0" fontId="6" fillId="2" borderId="6" xfId="0" applyFont="1" applyFill="1" applyBorder="1" applyAlignment="1">
      <alignment horizontal="left"/>
    </xf>
    <xf numFmtId="0" fontId="6" fillId="2" borderId="5" xfId="0" applyFont="1" applyFill="1" applyBorder="1" applyAlignment="1">
      <alignment horizontal="left"/>
    </xf>
  </cellXfs>
  <cellStyles count="13">
    <cellStyle name="Comma 2" xfId="6" xr:uid="{88D62CCB-4655-6D40-B8FC-C85443BC1D07}"/>
    <cellStyle name="Currency" xfId="9" builtinId="4"/>
    <cellStyle name="Currency 2" xfId="8" xr:uid="{C152EBD5-DC88-5245-AEDC-FC57DB41BE84}"/>
    <cellStyle name="Hyperlink 2" xfId="11" xr:uid="{BE2644BF-A81D-4DAB-8A28-D41AE05D1EF0}"/>
    <cellStyle name="Normal" xfId="0" builtinId="0"/>
    <cellStyle name="Normal 2" xfId="1" xr:uid="{00000000-0005-0000-0000-000002000000}"/>
    <cellStyle name="Normal 27" xfId="2" xr:uid="{99EBF18A-B922-4249-BA22-7DE1731F10B9}"/>
    <cellStyle name="Normal 3" xfId="3" xr:uid="{E708AC00-224D-4D48-98BA-ED74B8579536}"/>
    <cellStyle name="Normal 4" xfId="10" xr:uid="{43784394-5736-4D4C-A070-86F99CD6F4D6}"/>
    <cellStyle name="Note 2" xfId="4" xr:uid="{C53765DC-51BF-1143-9ADB-FF4DC58111A1}"/>
    <cellStyle name="Note 3" xfId="7" xr:uid="{580E6B55-01D6-A84F-BF33-0CDB95D4F883}"/>
    <cellStyle name="Percent 2" xfId="5" xr:uid="{52B43906-A380-4241-916F-D1730729EE20}"/>
    <cellStyle name="Percent 3" xfId="12" xr:uid="{6075EE55-5039-456B-8584-B4F8219BD2CA}"/>
  </cellStyles>
  <dxfs count="93">
    <dxf>
      <font>
        <strike val="0"/>
        <outline val="0"/>
        <shadow val="0"/>
        <u val="none"/>
        <vertAlign val="baseline"/>
        <sz val="10"/>
        <name val="Palatino Linotype"/>
        <family val="1"/>
        <scheme val="none"/>
      </font>
      <numFmt numFmtId="164" formatCode="&quot;$&quot;#,##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0"/>
        <name val="Palatino Linotype"/>
        <family val="1"/>
        <scheme val="none"/>
      </font>
      <numFmt numFmtId="164" formatCode="&quot;$&quot;#,##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0"/>
        <name val="Palatino Linotype"/>
        <family val="1"/>
        <scheme val="none"/>
      </font>
      <numFmt numFmtId="165" formatCode="&quot;$&quot;#,##0.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Palatino Linotype"/>
        <family val="1"/>
        <scheme val="none"/>
      </font>
      <numFmt numFmtId="165" formatCode="&quot;$&quot;#,##0.00"/>
      <alignment horizontal="center" vertical="center" textRotation="0" wrapText="0" indent="0" justifyLastLine="0" shrinkToFit="0" readingOrder="0"/>
    </dxf>
    <dxf>
      <font>
        <strike val="0"/>
        <outline val="0"/>
        <shadow val="0"/>
        <u val="none"/>
        <vertAlign val="baseline"/>
        <sz val="10"/>
        <name val="Palatino Linotype"/>
        <family val="1"/>
        <scheme val="none"/>
      </font>
      <numFmt numFmtId="164" formatCode="&quot;$&quot;#,##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name val="Palatino Linotype"/>
        <family val="1"/>
        <scheme val="none"/>
      </font>
      <numFmt numFmtId="165" formatCode="&quot;$&quot;#,##0.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Palatino Linotype"/>
        <family val="1"/>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0"/>
        <color theme="1"/>
        <name val="Palatino Linotype"/>
        <family val="1"/>
        <scheme val="none"/>
      </font>
      <numFmt numFmtId="164" formatCode="&quot;$&quot;#,##0"/>
      <alignment horizontal="center" vertical="center" textRotation="0" wrapText="0" indent="0" justifyLastLine="0" shrinkToFit="0" readingOrder="0"/>
    </dxf>
    <dxf>
      <font>
        <b val="0"/>
        <i val="0"/>
        <strike val="0"/>
        <condense val="0"/>
        <extend val="0"/>
        <outline val="0"/>
        <shadow val="0"/>
        <u val="none"/>
        <vertAlign val="baseline"/>
        <sz val="10"/>
        <color theme="1"/>
        <name val="Palatino Linotype"/>
        <family val="1"/>
        <scheme val="none"/>
      </font>
      <alignment horizontal="center" vertical="center" textRotation="0" wrapText="0" indent="0" justifyLastLine="0" shrinkToFit="0" readingOrder="0"/>
    </dxf>
    <dxf>
      <font>
        <strike val="0"/>
        <outline val="0"/>
        <shadow val="0"/>
        <u val="none"/>
        <vertAlign val="baseline"/>
        <sz val="10"/>
        <color theme="1"/>
        <name val="Palatino Linotype"/>
        <family val="1"/>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Palatino Linotype"/>
        <family val="1"/>
        <scheme val="none"/>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name val="Palatino Linotype"/>
        <family val="1"/>
        <scheme val="none"/>
      </font>
      <numFmt numFmtId="169" formatCode="m/d/yy"/>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name val="Palatino Linotype"/>
        <family val="1"/>
        <scheme val="none"/>
      </font>
      <numFmt numFmtId="169" formatCode="m/d/yy"/>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auto="1"/>
        <name val="Palatino Linotype"/>
        <family val="1"/>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name val="Palatino Linotype"/>
        <family val="1"/>
        <scheme val="none"/>
      </font>
      <fill>
        <patternFill patternType="none">
          <fgColor indexed="64"/>
          <bgColor auto="1"/>
        </patternFill>
      </fill>
      <alignment vertical="center" textRotation="0" wrapText="0" indent="0" justifyLastLine="0" shrinkToFit="0" readingOrder="0"/>
      <protection locked="0" hidden="0"/>
    </dxf>
    <dxf>
      <border>
        <bottom style="medium">
          <color theme="9" tint="-0.249977111117893"/>
        </bottom>
      </border>
    </dxf>
    <dxf>
      <font>
        <strike val="0"/>
        <outline val="0"/>
        <shadow val="0"/>
        <u val="none"/>
        <vertAlign val="baseline"/>
        <sz val="10"/>
        <color auto="1"/>
        <name val="Palatino Linotype"/>
        <family val="1"/>
        <scheme val="none"/>
      </font>
      <fill>
        <patternFill patternType="solid">
          <fgColor indexed="64"/>
          <bgColor theme="1" tint="0.34998626667073579"/>
        </patternFill>
      </fill>
      <alignment horizontal="center" vertical="bottom" textRotation="0" wrapText="1" indent="0" justifyLastLine="0" shrinkToFit="0" readingOrder="0"/>
      <border diagonalUp="0" diagonalDown="0" outline="0">
        <left/>
        <right/>
        <top/>
        <bottom/>
      </border>
      <protection locked="0" hidden="0"/>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5" tint="-0.24994659260841701"/>
      </font>
      <fill>
        <patternFill>
          <bgColor theme="0"/>
        </patternFill>
      </fill>
    </dxf>
    <dxf>
      <font>
        <color theme="5" tint="-0.24994659260841701"/>
      </font>
      <fill>
        <patternFill>
          <bgColor theme="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0"/>
        </patternFill>
      </fill>
    </dxf>
    <dxf>
      <font>
        <color rgb="FF9C5700"/>
      </font>
      <fill>
        <patternFill>
          <bgColor rgb="FFFFEB9C"/>
        </patternFill>
      </fill>
    </dxf>
    <dxf>
      <font>
        <color theme="5" tint="-0.24994659260841701"/>
      </font>
      <fill>
        <patternFill>
          <bgColor theme="0"/>
        </patternFill>
      </fill>
    </dxf>
    <dxf>
      <font>
        <color rgb="FFFF0000"/>
      </font>
      <fill>
        <patternFill>
          <bgColor theme="0"/>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0"/>
        </patternFill>
      </fill>
    </dxf>
    <dxf>
      <font>
        <color rgb="FF9C5700"/>
      </font>
      <fill>
        <patternFill>
          <bgColor rgb="FFFFEB9C"/>
        </patternFill>
      </fill>
    </dxf>
    <dxf>
      <font>
        <color theme="5" tint="-0.24994659260841701"/>
      </font>
      <fill>
        <patternFill>
          <bgColor theme="0"/>
        </patternFill>
      </fill>
    </dxf>
    <dxf>
      <font>
        <color theme="5" tint="-0.24994659260841701"/>
      </font>
      <fill>
        <patternFill>
          <bgColor theme="0"/>
        </patternFill>
      </fill>
    </dxf>
    <dxf>
      <font>
        <color theme="5" tint="-0.24994659260841701"/>
      </font>
      <fill>
        <patternFill>
          <bgColor theme="0"/>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rgb="FF9C0006"/>
      </font>
      <fill>
        <patternFill>
          <bgColor theme="9" tint="0.59996337778862885"/>
        </patternFill>
      </fill>
    </dxf>
    <dxf>
      <font>
        <color rgb="FF9C0006"/>
      </font>
      <fill>
        <patternFill>
          <bgColor rgb="FFFFC7CE"/>
        </patternFill>
      </fill>
    </dxf>
    <dxf>
      <font>
        <color theme="3"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rgb="FFFFEB9C"/>
        </patternFill>
      </fill>
    </dxf>
    <dxf>
      <font>
        <color theme="5" tint="-0.24994659260841701"/>
      </font>
      <fill>
        <patternFill>
          <bgColor rgb="FFFFEB9C"/>
        </patternFill>
      </fill>
    </dxf>
    <dxf>
      <font>
        <color theme="5" tint="-0.24994659260841701"/>
      </font>
      <fill>
        <patternFill>
          <bgColor rgb="FFFFEB9C"/>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rgb="FFFFEB9C"/>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s>
  <tableStyles count="0" defaultTableStyle="TableStyleMedium9" defaultPivotStyle="PivotStyleLight16"/>
  <colors>
    <mruColors>
      <color rgb="FF7A0000"/>
      <color rgb="FF376197"/>
      <color rgb="FF1E4371"/>
      <color rgb="FFFF8989"/>
      <color rgb="FF215797"/>
      <color rgb="FFFDC8C7"/>
      <color rgb="FF13F93F"/>
      <color rgb="FFA8E779"/>
      <color rgb="FF93FF93"/>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149225</xdr:colOff>
      <xdr:row>16</xdr:row>
      <xdr:rowOff>104775</xdr:rowOff>
    </xdr:from>
    <xdr:to>
      <xdr:col>13</xdr:col>
      <xdr:colOff>136071</xdr:colOff>
      <xdr:row>31</xdr:row>
      <xdr:rowOff>53975</xdr:rowOff>
    </xdr:to>
    <xdr:grpSp>
      <xdr:nvGrpSpPr>
        <xdr:cNvPr id="2" name="Group 1">
          <a:extLst>
            <a:ext uri="{FF2B5EF4-FFF2-40B4-BE49-F238E27FC236}">
              <a16:creationId xmlns:a16="http://schemas.microsoft.com/office/drawing/2014/main" id="{75EB2A16-4B8F-4648-B45F-0D9909D37290}"/>
            </a:ext>
          </a:extLst>
        </xdr:cNvPr>
        <xdr:cNvGrpSpPr/>
      </xdr:nvGrpSpPr>
      <xdr:grpSpPr>
        <a:xfrm>
          <a:off x="13738225" y="3901017"/>
          <a:ext cx="6664929" cy="6461125"/>
          <a:chOff x="12020550" y="3848100"/>
          <a:chExt cx="3743325" cy="3235325"/>
        </a:xfrm>
      </xdr:grpSpPr>
      <xdr:pic>
        <xdr:nvPicPr>
          <xdr:cNvPr id="3" name="Picture 2">
            <a:extLst>
              <a:ext uri="{FF2B5EF4-FFF2-40B4-BE49-F238E27FC236}">
                <a16:creationId xmlns:a16="http://schemas.microsoft.com/office/drawing/2014/main" id="{47B82749-68DC-4CCC-81CD-16C25E6A7314}"/>
              </a:ext>
            </a:extLst>
          </xdr:cNvPr>
          <xdr:cNvPicPr>
            <a:picLocks noChangeAspect="1"/>
          </xdr:cNvPicPr>
        </xdr:nvPicPr>
        <xdr:blipFill rotWithShape="1">
          <a:blip xmlns:r="http://schemas.openxmlformats.org/officeDocument/2006/relationships" r:embed="rId1"/>
          <a:srcRect l="1982" t="15046" r="2182" b="22324"/>
          <a:stretch/>
        </xdr:blipFill>
        <xdr:spPr>
          <a:xfrm>
            <a:off x="12057575" y="3848100"/>
            <a:ext cx="3706300" cy="2065996"/>
          </a:xfrm>
          <a:prstGeom prst="rect">
            <a:avLst/>
          </a:prstGeom>
        </xdr:spPr>
      </xdr:pic>
      <xdr:sp macro="" textlink="">
        <xdr:nvSpPr>
          <xdr:cNvPr id="4" name="Freeform: Shape 3">
            <a:extLst>
              <a:ext uri="{FF2B5EF4-FFF2-40B4-BE49-F238E27FC236}">
                <a16:creationId xmlns:a16="http://schemas.microsoft.com/office/drawing/2014/main" id="{34DD9455-B5E5-4189-99DA-A121AA09DA0B}"/>
              </a:ext>
            </a:extLst>
          </xdr:cNvPr>
          <xdr:cNvSpPr/>
        </xdr:nvSpPr>
        <xdr:spPr>
          <a:xfrm>
            <a:off x="12094750" y="3944202"/>
            <a:ext cx="3576392" cy="1467600"/>
          </a:xfrm>
          <a:custGeom>
            <a:avLst/>
            <a:gdLst>
              <a:gd name="connsiteX0" fmla="*/ 0 w 9041363"/>
              <a:gd name="connsiteY0" fmla="*/ 2444620 h 3051110"/>
              <a:gd name="connsiteX1" fmla="*/ 37322 w 9041363"/>
              <a:gd name="connsiteY1" fmla="*/ 2286000 h 3051110"/>
              <a:gd name="connsiteX2" fmla="*/ 1735494 w 9041363"/>
              <a:gd name="connsiteY2" fmla="*/ 0 h 3051110"/>
              <a:gd name="connsiteX3" fmla="*/ 9041363 w 9041363"/>
              <a:gd name="connsiteY3" fmla="*/ 2668555 h 3051110"/>
              <a:gd name="connsiteX4" fmla="*/ 7371184 w 9041363"/>
              <a:gd name="connsiteY4" fmla="*/ 3051110 h 3051110"/>
              <a:gd name="connsiteX5" fmla="*/ 6885992 w 9041363"/>
              <a:gd name="connsiteY5" fmla="*/ 2724539 h 3051110"/>
              <a:gd name="connsiteX6" fmla="*/ 4469363 w 9041363"/>
              <a:gd name="connsiteY6" fmla="*/ 2435290 h 3051110"/>
              <a:gd name="connsiteX7" fmla="*/ 2761861 w 9041363"/>
              <a:gd name="connsiteY7" fmla="*/ 2631232 h 3051110"/>
              <a:gd name="connsiteX8" fmla="*/ 1511559 w 9041363"/>
              <a:gd name="connsiteY8" fmla="*/ 2761861 h 3051110"/>
              <a:gd name="connsiteX9" fmla="*/ 681135 w 9041363"/>
              <a:gd name="connsiteY9" fmla="*/ 2743200 h 3051110"/>
              <a:gd name="connsiteX10" fmla="*/ 0 w 9041363"/>
              <a:gd name="connsiteY10" fmla="*/ 2444620 h 30511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41363" h="3051110">
                <a:moveTo>
                  <a:pt x="0" y="2444620"/>
                </a:moveTo>
                <a:lnTo>
                  <a:pt x="37322" y="2286000"/>
                </a:lnTo>
                <a:lnTo>
                  <a:pt x="1735494" y="0"/>
                </a:lnTo>
                <a:lnTo>
                  <a:pt x="9041363" y="2668555"/>
                </a:lnTo>
                <a:lnTo>
                  <a:pt x="7371184" y="3051110"/>
                </a:lnTo>
                <a:lnTo>
                  <a:pt x="6885992" y="2724539"/>
                </a:lnTo>
                <a:lnTo>
                  <a:pt x="4469363" y="2435290"/>
                </a:lnTo>
                <a:lnTo>
                  <a:pt x="2761861" y="2631232"/>
                </a:lnTo>
                <a:lnTo>
                  <a:pt x="1511559" y="2761861"/>
                </a:lnTo>
                <a:lnTo>
                  <a:pt x="681135" y="2743200"/>
                </a:lnTo>
                <a:lnTo>
                  <a:pt x="0" y="2444620"/>
                </a:lnTo>
                <a:close/>
              </a:path>
            </a:pathLst>
          </a:custGeom>
          <a:noFill/>
          <a:ln w="571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5" name="Group 4">
            <a:extLst>
              <a:ext uri="{FF2B5EF4-FFF2-40B4-BE49-F238E27FC236}">
                <a16:creationId xmlns:a16="http://schemas.microsoft.com/office/drawing/2014/main" id="{A89BB2B4-FC0E-48B9-875C-82DA31DC330D}"/>
              </a:ext>
            </a:extLst>
          </xdr:cNvPr>
          <xdr:cNvGrpSpPr/>
        </xdr:nvGrpSpPr>
        <xdr:grpSpPr>
          <a:xfrm>
            <a:off x="12032175" y="5436747"/>
            <a:ext cx="3699950" cy="1619250"/>
            <a:chOff x="419877" y="840516"/>
            <a:chExt cx="11663266" cy="4057512"/>
          </a:xfrm>
        </xdr:grpSpPr>
        <xdr:pic>
          <xdr:nvPicPr>
            <xdr:cNvPr id="8" name="Picture 7">
              <a:extLst>
                <a:ext uri="{FF2B5EF4-FFF2-40B4-BE49-F238E27FC236}">
                  <a16:creationId xmlns:a16="http://schemas.microsoft.com/office/drawing/2014/main" id="{D77DB3B8-C895-45DB-859C-92B1035A2082}"/>
                </a:ext>
              </a:extLst>
            </xdr:cNvPr>
            <xdr:cNvPicPr>
              <a:picLocks noChangeAspect="1"/>
            </xdr:cNvPicPr>
          </xdr:nvPicPr>
          <xdr:blipFill rotWithShape="1">
            <a:blip xmlns:r="http://schemas.openxmlformats.org/officeDocument/2006/relationships" r:embed="rId2"/>
            <a:srcRect l="3061" t="10318" r="1276" b="19393"/>
            <a:stretch/>
          </xdr:blipFill>
          <xdr:spPr>
            <a:xfrm>
              <a:off x="419877" y="840516"/>
              <a:ext cx="11663266" cy="4057512"/>
            </a:xfrm>
            <a:prstGeom prst="rect">
              <a:avLst/>
            </a:prstGeom>
          </xdr:spPr>
        </xdr:pic>
        <xdr:sp macro="" textlink="">
          <xdr:nvSpPr>
            <xdr:cNvPr id="9" name="Freeform: Shape 8">
              <a:extLst>
                <a:ext uri="{FF2B5EF4-FFF2-40B4-BE49-F238E27FC236}">
                  <a16:creationId xmlns:a16="http://schemas.microsoft.com/office/drawing/2014/main" id="{C3A8C46F-D80F-40BA-84DC-E617603FF252}"/>
                </a:ext>
              </a:extLst>
            </xdr:cNvPr>
            <xdr:cNvSpPr/>
          </xdr:nvSpPr>
          <xdr:spPr>
            <a:xfrm>
              <a:off x="541176" y="923731"/>
              <a:ext cx="11495314" cy="3890865"/>
            </a:xfrm>
            <a:custGeom>
              <a:avLst/>
              <a:gdLst>
                <a:gd name="connsiteX0" fmla="*/ 1343608 w 11495314"/>
                <a:gd name="connsiteY0" fmla="*/ 503853 h 3890865"/>
                <a:gd name="connsiteX1" fmla="*/ 0 w 11495314"/>
                <a:gd name="connsiteY1" fmla="*/ 3816220 h 3890865"/>
                <a:gd name="connsiteX2" fmla="*/ 11495314 w 11495314"/>
                <a:gd name="connsiteY2" fmla="*/ 3890865 h 3890865"/>
                <a:gd name="connsiteX3" fmla="*/ 10394302 w 11495314"/>
                <a:gd name="connsiteY3" fmla="*/ 494522 h 3890865"/>
                <a:gd name="connsiteX4" fmla="*/ 10123714 w 11495314"/>
                <a:gd name="connsiteY4" fmla="*/ 410547 h 3890865"/>
                <a:gd name="connsiteX5" fmla="*/ 9965093 w 11495314"/>
                <a:gd name="connsiteY5" fmla="*/ 671804 h 3890865"/>
                <a:gd name="connsiteX6" fmla="*/ 8948057 w 11495314"/>
                <a:gd name="connsiteY6" fmla="*/ 0 h 3890865"/>
                <a:gd name="connsiteX7" fmla="*/ 8677469 w 11495314"/>
                <a:gd name="connsiteY7" fmla="*/ 65314 h 3890865"/>
                <a:gd name="connsiteX8" fmla="*/ 7781730 w 11495314"/>
                <a:gd name="connsiteY8" fmla="*/ 298579 h 3890865"/>
                <a:gd name="connsiteX9" fmla="*/ 7417836 w 11495314"/>
                <a:gd name="connsiteY9" fmla="*/ 326571 h 3890865"/>
                <a:gd name="connsiteX10" fmla="*/ 6708710 w 11495314"/>
                <a:gd name="connsiteY10" fmla="*/ 289249 h 3890865"/>
                <a:gd name="connsiteX11" fmla="*/ 6046236 w 11495314"/>
                <a:gd name="connsiteY11" fmla="*/ 307910 h 3890865"/>
                <a:gd name="connsiteX12" fmla="*/ 6064897 w 11495314"/>
                <a:gd name="connsiteY12" fmla="*/ 1184987 h 3890865"/>
                <a:gd name="connsiteX13" fmla="*/ 4786604 w 11495314"/>
                <a:gd name="connsiteY13" fmla="*/ 1203649 h 3890865"/>
                <a:gd name="connsiteX14" fmla="*/ 3498979 w 11495314"/>
                <a:gd name="connsiteY14" fmla="*/ 1343608 h 3890865"/>
                <a:gd name="connsiteX15" fmla="*/ 3592285 w 11495314"/>
                <a:gd name="connsiteY15" fmla="*/ 391885 h 3890865"/>
                <a:gd name="connsiteX16" fmla="*/ 3592285 w 11495314"/>
                <a:gd name="connsiteY16" fmla="*/ 391885 h 3890865"/>
                <a:gd name="connsiteX17" fmla="*/ 2911151 w 11495314"/>
                <a:gd name="connsiteY17" fmla="*/ 457200 h 3890865"/>
                <a:gd name="connsiteX18" fmla="*/ 1343608 w 11495314"/>
                <a:gd name="connsiteY18" fmla="*/ 503853 h 38908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1495314" h="3890865">
                  <a:moveTo>
                    <a:pt x="1343608" y="503853"/>
                  </a:moveTo>
                  <a:lnTo>
                    <a:pt x="0" y="3816220"/>
                  </a:lnTo>
                  <a:lnTo>
                    <a:pt x="11495314" y="3890865"/>
                  </a:lnTo>
                  <a:lnTo>
                    <a:pt x="10394302" y="494522"/>
                  </a:lnTo>
                  <a:lnTo>
                    <a:pt x="10123714" y="410547"/>
                  </a:lnTo>
                  <a:lnTo>
                    <a:pt x="9965093" y="671804"/>
                  </a:lnTo>
                  <a:lnTo>
                    <a:pt x="8948057" y="0"/>
                  </a:lnTo>
                  <a:lnTo>
                    <a:pt x="8677469" y="65314"/>
                  </a:lnTo>
                  <a:lnTo>
                    <a:pt x="7781730" y="298579"/>
                  </a:lnTo>
                  <a:lnTo>
                    <a:pt x="7417836" y="326571"/>
                  </a:lnTo>
                  <a:lnTo>
                    <a:pt x="6708710" y="289249"/>
                  </a:lnTo>
                  <a:lnTo>
                    <a:pt x="6046236" y="307910"/>
                  </a:lnTo>
                  <a:lnTo>
                    <a:pt x="6064897" y="1184987"/>
                  </a:lnTo>
                  <a:lnTo>
                    <a:pt x="4786604" y="1203649"/>
                  </a:lnTo>
                  <a:lnTo>
                    <a:pt x="3498979" y="1343608"/>
                  </a:lnTo>
                  <a:lnTo>
                    <a:pt x="3592285" y="391885"/>
                  </a:lnTo>
                  <a:lnTo>
                    <a:pt x="3592285" y="391885"/>
                  </a:lnTo>
                  <a:lnTo>
                    <a:pt x="2911151" y="457200"/>
                  </a:lnTo>
                  <a:lnTo>
                    <a:pt x="1343608" y="503853"/>
                  </a:lnTo>
                  <a:close/>
                </a:path>
              </a:pathLst>
            </a:custGeom>
            <a:noFill/>
            <a:ln w="571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 name="Freeform: Shape 9">
              <a:extLst>
                <a:ext uri="{FF2B5EF4-FFF2-40B4-BE49-F238E27FC236}">
                  <a16:creationId xmlns:a16="http://schemas.microsoft.com/office/drawing/2014/main" id="{982B0242-507B-4CEC-917D-55C765FEE74D}"/>
                </a:ext>
              </a:extLst>
            </xdr:cNvPr>
            <xdr:cNvSpPr/>
          </xdr:nvSpPr>
          <xdr:spPr>
            <a:xfrm>
              <a:off x="9227890" y="1031846"/>
              <a:ext cx="1291904" cy="3724712"/>
            </a:xfrm>
            <a:custGeom>
              <a:avLst/>
              <a:gdLst>
                <a:gd name="connsiteX0" fmla="*/ 0 w 1291904"/>
                <a:gd name="connsiteY0" fmla="*/ 0 h 3724712"/>
                <a:gd name="connsiteX1" fmla="*/ 906011 w 1291904"/>
                <a:gd name="connsiteY1" fmla="*/ 679508 h 3724712"/>
                <a:gd name="connsiteX2" fmla="*/ 687897 w 1291904"/>
                <a:gd name="connsiteY2" fmla="*/ 1359016 h 3724712"/>
                <a:gd name="connsiteX3" fmla="*/ 1283516 w 1291904"/>
                <a:gd name="connsiteY3" fmla="*/ 3724712 h 3724712"/>
                <a:gd name="connsiteX4" fmla="*/ 1291904 w 1291904"/>
                <a:gd name="connsiteY4" fmla="*/ 3724712 h 372471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91904" h="3724712">
                  <a:moveTo>
                    <a:pt x="0" y="0"/>
                  </a:moveTo>
                  <a:lnTo>
                    <a:pt x="906011" y="679508"/>
                  </a:lnTo>
                  <a:lnTo>
                    <a:pt x="687897" y="1359016"/>
                  </a:lnTo>
                  <a:lnTo>
                    <a:pt x="1283516" y="3724712"/>
                  </a:lnTo>
                  <a:lnTo>
                    <a:pt x="1291904" y="3724712"/>
                  </a:lnTo>
                </a:path>
              </a:pathLst>
            </a:custGeom>
            <a:noFill/>
            <a:ln w="38100">
              <a:solidFill>
                <a:schemeClr val="accent6">
                  <a:lumMod val="7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xnSp macro="">
        <xdr:nvCxnSpPr>
          <xdr:cNvPr id="6" name="Straight Connector 5">
            <a:extLst>
              <a:ext uri="{FF2B5EF4-FFF2-40B4-BE49-F238E27FC236}">
                <a16:creationId xmlns:a16="http://schemas.microsoft.com/office/drawing/2014/main" id="{0F4D9AFF-2ECE-47E2-8A1B-BC0050440ACB}"/>
              </a:ext>
            </a:extLst>
          </xdr:cNvPr>
          <xdr:cNvCxnSpPr>
            <a:cxnSpLocks/>
          </xdr:cNvCxnSpPr>
        </xdr:nvCxnSpPr>
        <xdr:spPr>
          <a:xfrm>
            <a:off x="12020550" y="5464176"/>
            <a:ext cx="3696775" cy="0"/>
          </a:xfrm>
          <a:prstGeom prst="line">
            <a:avLst/>
          </a:prstGeom>
          <a:ln w="127000">
            <a:solidFill>
              <a:srgbClr val="002060"/>
            </a:solidFill>
          </a:ln>
        </xdr:spPr>
        <xdr:style>
          <a:lnRef idx="1">
            <a:schemeClr val="accent1"/>
          </a:lnRef>
          <a:fillRef idx="0">
            <a:schemeClr val="accent1"/>
          </a:fillRef>
          <a:effectRef idx="0">
            <a:schemeClr val="accent1"/>
          </a:effectRef>
          <a:fontRef idx="minor">
            <a:schemeClr val="tx1"/>
          </a:fontRef>
        </xdr:style>
      </xdr:cxnSp>
      <xdr:sp macro="" textlink="">
        <xdr:nvSpPr>
          <xdr:cNvPr id="7" name="Rectangle 6">
            <a:extLst>
              <a:ext uri="{FF2B5EF4-FFF2-40B4-BE49-F238E27FC236}">
                <a16:creationId xmlns:a16="http://schemas.microsoft.com/office/drawing/2014/main" id="{B2E9DF5E-382E-4B8E-BA64-5C3ADB717EDA}"/>
              </a:ext>
            </a:extLst>
          </xdr:cNvPr>
          <xdr:cNvSpPr/>
        </xdr:nvSpPr>
        <xdr:spPr>
          <a:xfrm>
            <a:off x="12032175" y="3848100"/>
            <a:ext cx="3699950" cy="3235325"/>
          </a:xfrm>
          <a:prstGeom prst="rect">
            <a:avLst/>
          </a:prstGeom>
          <a:noFill/>
          <a:ln w="1270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erkshire%20Place_HFF%20Anayls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mreis-my.sharepoint.com/Users/dehart0317/Library/Containers/com.apple.mail/Data/Library/Mail%20Downloads/3C1D7AC9-24FB-4A2F-B649-C14D90A68179/Glenns%20Copy%20of%20NMHCG%20Custom%20Model%20v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mreis-my.sharepoint.com/personal/glenn_esterson_marcusmillichap_com/Documents/MHP%20Expert%20Team/1.%20Sales%20Folder/Shady%20Grove%20&amp;%20Glenbrook%20Village%20-%20Hinesville,%20GA/1.%20Team%20Folder/GB%20&amp;%20SG%20Complete%20Underwrit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oll Analysis"/>
      <sheetName val="Exe Sum"/>
      <sheetName val="Rent Roll Sum"/>
      <sheetName val="Lease Exp Trend"/>
      <sheetName val="Recent Leases"/>
      <sheetName val="Monthly Trend"/>
      <sheetName val="Op State"/>
      <sheetName val="Op State Detail"/>
      <sheetName val="Cap X"/>
      <sheetName val="CF-New Debt"/>
      <sheetName val="Debt Summary"/>
      <sheetName val="New_7YR"/>
      <sheetName val="CF-Assumption"/>
      <sheetName val="Exist Debt"/>
      <sheetName val="New_5YR"/>
      <sheetName val="New_10YR"/>
      <sheetName val="New Debt IRR"/>
      <sheetName val="Assumption IRR"/>
      <sheetName val="YMP"/>
      <sheetName val="Condo "/>
      <sheetName val="Condo Co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Input"/>
      <sheetName val="Sheet3"/>
      <sheetName val="DDL"/>
    </sheetNames>
    <sheetDataSet>
      <sheetData sheetId="0">
        <row r="2">
          <cell r="D2">
            <v>895000</v>
          </cell>
        </row>
        <row r="5">
          <cell r="D5">
            <v>223750</v>
          </cell>
        </row>
        <row r="28">
          <cell r="D28" t="str">
            <v/>
          </cell>
        </row>
        <row r="32">
          <cell r="D32">
            <v>39</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oll"/>
      <sheetName val="Investment Summary"/>
      <sheetName val="Underwriting"/>
      <sheetName val="Seller's Numbers"/>
      <sheetName val="Rent Roll Summary"/>
      <sheetName val="P&amp;L Analysis (RE)"/>
      <sheetName val="User Settings"/>
      <sheetName val="BOV Worksheet"/>
      <sheetName val="Rental Units &amp; Investment"/>
      <sheetName val="Property Expenses"/>
      <sheetName val="Team Books"/>
    </sheetNames>
    <sheetDataSet>
      <sheetData sheetId="0"/>
      <sheetData sheetId="1"/>
      <sheetData sheetId="2"/>
      <sheetData sheetId="3">
        <row r="5">
          <cell r="H5" t="str">
            <v>POH Revenue</v>
          </cell>
        </row>
        <row r="6">
          <cell r="H6" t="str">
            <v>Lot Rent Revenue</v>
          </cell>
        </row>
        <row r="16">
          <cell r="H16" t="str">
            <v>Pet Fees</v>
          </cell>
        </row>
        <row r="17">
          <cell r="H17" t="str">
            <v>Late Fees</v>
          </cell>
        </row>
        <row r="18">
          <cell r="H18" t="str">
            <v>Application Fees</v>
          </cell>
        </row>
      </sheetData>
      <sheetData sheetId="4"/>
      <sheetData sheetId="5" refreshError="1"/>
      <sheetData sheetId="6">
        <row r="4">
          <cell r="O4" t="str">
            <v>Normalized Actuals</v>
          </cell>
        </row>
        <row r="12">
          <cell r="O12" t="str">
            <v>Pro Forma</v>
          </cell>
        </row>
      </sheetData>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82B121-0EA8-9D4B-B8B4-3AC567129338}" name="Table1" displayName="Table1" ref="B6:O159" totalsRowShown="0" headerRowDxfId="16" dataDxfId="14" headerRowBorderDxfId="15">
  <autoFilter ref="B6:O159" xr:uid="{036EBFA2-21BA-6C40-990C-3D776D8CC62D}"/>
  <tableColumns count="14">
    <tableColumn id="11" xr3:uid="{BC1A9BE0-56BD-D94C-AB49-37CA8A8EF5D0}" name="Seller Unit #" dataDxfId="13"/>
    <tableColumn id="5" xr3:uid="{49A185CD-0F30-6841-9E27-F9FE1D39ACDC}" name="Unit Type" dataDxfId="12" dataCellStyle="Normal 2"/>
    <tableColumn id="4" xr3:uid="{67E6281D-7070-DA4B-9D1D-736F1A9BC921}" name="Tenant Name" dataDxfId="11"/>
    <tableColumn id="12" xr3:uid="{B11273C9-33A8-534A-9EF1-50B3553045FF}" name="POH Year" dataDxfId="10"/>
    <tableColumn id="6" xr3:uid="{6CC88AA8-B559-8E4E-8FA6-B61F8088A9D9}" name="POH Make/Model" dataDxfId="9"/>
    <tableColumn id="3" xr3:uid="{0FB4CD86-7764-CC46-B976-C2F9E909BECD}" name="POH Dimensions" dataDxfId="8"/>
    <tableColumn id="1" xr3:uid="{AB59CD56-60ED-C243-81D3-30DE2F67CDC2}" name="POH Value" dataDxfId="7"/>
    <tableColumn id="13" xr3:uid="{71927489-05A5-E341-99D3-2AC4856E4218}" name="Notes" dataDxfId="6"/>
    <tableColumn id="9" xr3:uid="{45FEDD01-D378-2A48-B792-B0A6AB06C53E}" name="RTO Balance" dataDxfId="5" dataCellStyle="Normal 2"/>
    <tableColumn id="8" xr3:uid="{0F774F84-8002-0545-934F-B7252ACF3BC8}" name="Lot Rent" dataDxfId="4" dataCellStyle="Currency"/>
    <tableColumn id="2" xr3:uid="{88E271D8-2AE8-F24D-91C8-8A1080451285}" name="POH Rent" dataDxfId="3"/>
    <tableColumn id="10" xr3:uid="{78AA8693-F870-BB4D-B471-092A62E692D0}" name="RTO Payment" dataDxfId="2" dataCellStyle="Normal 2"/>
    <tableColumn id="7" xr3:uid="{9DEE7AC2-0694-2540-963E-16EBE1058466}" name="Total Rent" dataDxfId="1"/>
    <tableColumn id="14" xr3:uid="{557C9DAD-8F1D-7242-BEF1-8CF15AC636E1}" name="Annual Rent" dataDxfId="0" dataCellStyle="Currency"/>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parkstonecommunities.com/glenbrook-park" TargetMode="External"/><Relationship Id="rId2" Type="http://schemas.openxmlformats.org/officeDocument/2006/relationships/hyperlink" Target="https://parkstonecommunities.com/shady-grove-park" TargetMode="External"/><Relationship Id="rId1" Type="http://schemas.openxmlformats.org/officeDocument/2006/relationships/hyperlink" Target="http://www.bestplaces.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D48C3-8F35-42B8-8B10-ED4298ED51EA}">
  <sheetPr codeName="Sheet1">
    <tabColor rgb="FF0070C0"/>
  </sheetPr>
  <dimension ref="A2:J46"/>
  <sheetViews>
    <sheetView tabSelected="1" zoomScale="90" zoomScaleNormal="90" workbookViewId="0">
      <selection activeCell="F11" sqref="F11"/>
    </sheetView>
  </sheetViews>
  <sheetFormatPr defaultColWidth="10.81640625" defaultRowHeight="17" x14ac:dyDescent="0.45"/>
  <cols>
    <col min="1" max="1" width="20.81640625" style="104" customWidth="1"/>
    <col min="2" max="2" width="26" style="104" customWidth="1"/>
    <col min="3" max="3" width="14.81640625" style="104" customWidth="1"/>
    <col min="4" max="4" width="39.1796875" style="104" customWidth="1"/>
    <col min="5" max="5" width="2.54296875" style="104" customWidth="1"/>
    <col min="6" max="6" width="58.1796875" style="104" customWidth="1"/>
    <col min="7" max="7" width="12.26953125" style="45" customWidth="1"/>
    <col min="8" max="8" width="20.54296875" style="104" customWidth="1"/>
    <col min="9" max="9" width="22.54296875" style="104" customWidth="1"/>
    <col min="10" max="10" width="40.81640625" style="104" customWidth="1"/>
    <col min="11" max="16384" width="10.81640625" style="104"/>
  </cols>
  <sheetData>
    <row r="2" spans="1:10" ht="20.5" thickBot="1" x14ac:dyDescent="0.6">
      <c r="B2" s="398" t="s">
        <v>691</v>
      </c>
      <c r="F2" s="399" t="s">
        <v>624</v>
      </c>
      <c r="I2" s="399" t="s">
        <v>625</v>
      </c>
    </row>
    <row r="3" spans="1:10" ht="17.5" thickBot="1" x14ac:dyDescent="0.5">
      <c r="B3" s="400" t="s">
        <v>692</v>
      </c>
      <c r="F3" s="401" t="s">
        <v>627</v>
      </c>
      <c r="I3" s="104" t="s">
        <v>628</v>
      </c>
      <c r="J3" s="53" t="s">
        <v>693</v>
      </c>
    </row>
    <row r="4" spans="1:10" x14ac:dyDescent="0.45">
      <c r="B4" s="400" t="s">
        <v>694</v>
      </c>
      <c r="F4" s="402" t="s">
        <v>630</v>
      </c>
      <c r="I4" s="104" t="s">
        <v>631</v>
      </c>
      <c r="J4" s="53" t="s">
        <v>702</v>
      </c>
    </row>
    <row r="5" spans="1:10" x14ac:dyDescent="0.45">
      <c r="I5" s="104" t="s">
        <v>622</v>
      </c>
      <c r="J5" s="45" t="s">
        <v>633</v>
      </c>
    </row>
    <row r="6" spans="1:10" x14ac:dyDescent="0.45">
      <c r="B6" s="403" t="s">
        <v>634</v>
      </c>
      <c r="F6" s="449" t="s">
        <v>635</v>
      </c>
      <c r="I6" s="104" t="s">
        <v>516</v>
      </c>
      <c r="J6" s="404" t="s">
        <v>632</v>
      </c>
    </row>
    <row r="7" spans="1:10" x14ac:dyDescent="0.45">
      <c r="B7" s="400" t="s">
        <v>513</v>
      </c>
      <c r="C7" s="54">
        <v>6450000</v>
      </c>
      <c r="F7" s="46" t="s">
        <v>414</v>
      </c>
      <c r="G7" s="54">
        <v>324931.47924999997</v>
      </c>
      <c r="I7" s="104" t="s">
        <v>623</v>
      </c>
      <c r="J7" s="404" t="s">
        <v>626</v>
      </c>
    </row>
    <row r="8" spans="1:10" x14ac:dyDescent="0.45">
      <c r="B8" s="405" t="s">
        <v>636</v>
      </c>
      <c r="C8" s="54">
        <v>29281.045751633988</v>
      </c>
      <c r="D8" s="460" t="s">
        <v>637</v>
      </c>
      <c r="F8" s="46" t="s">
        <v>639</v>
      </c>
      <c r="G8" s="54">
        <v>630932.47735385201</v>
      </c>
      <c r="I8" s="104" t="s">
        <v>524</v>
      </c>
      <c r="J8" s="404" t="s">
        <v>626</v>
      </c>
    </row>
    <row r="9" spans="1:10" x14ac:dyDescent="0.45">
      <c r="B9" s="405" t="s">
        <v>638</v>
      </c>
      <c r="C9" s="54">
        <v>15000</v>
      </c>
      <c r="D9" s="460"/>
      <c r="F9" s="46" t="s">
        <v>642</v>
      </c>
      <c r="G9" s="459">
        <v>7.2529348046874997E-2</v>
      </c>
      <c r="I9" s="104" t="s">
        <v>640</v>
      </c>
      <c r="J9" s="404" t="s">
        <v>629</v>
      </c>
    </row>
    <row r="10" spans="1:10" x14ac:dyDescent="0.45">
      <c r="B10" s="104" t="s">
        <v>641</v>
      </c>
      <c r="C10" s="54">
        <v>1052031.75</v>
      </c>
      <c r="F10" s="46" t="s">
        <v>6</v>
      </c>
      <c r="G10" s="459">
        <v>0.1788231289367864</v>
      </c>
      <c r="I10" s="104" t="s">
        <v>643</v>
      </c>
      <c r="J10" s="404" t="s">
        <v>629</v>
      </c>
    </row>
    <row r="11" spans="1:10" x14ac:dyDescent="0.45">
      <c r="B11" s="400" t="s">
        <v>535</v>
      </c>
      <c r="C11" s="54">
        <v>533529.75</v>
      </c>
      <c r="D11" s="406">
        <v>0.50714225117255252</v>
      </c>
      <c r="F11" s="46" t="s">
        <v>536</v>
      </c>
      <c r="G11" s="459">
        <v>0.2015738360062794</v>
      </c>
      <c r="I11" s="104" t="s">
        <v>644</v>
      </c>
      <c r="J11" s="404" t="s">
        <v>299</v>
      </c>
    </row>
    <row r="12" spans="1:10" x14ac:dyDescent="0.45">
      <c r="B12" s="400" t="s">
        <v>645</v>
      </c>
      <c r="C12" s="54">
        <v>518502</v>
      </c>
      <c r="D12" s="406">
        <v>0.49285774882744748</v>
      </c>
      <c r="F12" s="46" t="s">
        <v>703</v>
      </c>
      <c r="G12" s="459">
        <v>0.22889999999999999</v>
      </c>
      <c r="I12" s="104" t="s">
        <v>646</v>
      </c>
      <c r="J12" s="407" t="s">
        <v>647</v>
      </c>
    </row>
    <row r="13" spans="1:10" x14ac:dyDescent="0.45">
      <c r="I13" s="104" t="s">
        <v>648</v>
      </c>
      <c r="J13" s="407">
        <v>39.86</v>
      </c>
    </row>
    <row r="14" spans="1:10" ht="17.5" thickBot="1" x14ac:dyDescent="0.5">
      <c r="B14" s="408" t="s">
        <v>649</v>
      </c>
      <c r="F14" s="408" t="s">
        <v>650</v>
      </c>
      <c r="I14" s="104" t="s">
        <v>651</v>
      </c>
      <c r="J14" s="407" t="s">
        <v>652</v>
      </c>
    </row>
    <row r="15" spans="1:10" ht="33.5" customHeight="1" x14ac:dyDescent="0.45">
      <c r="A15" s="445" t="s">
        <v>653</v>
      </c>
      <c r="B15" s="461" t="s">
        <v>654</v>
      </c>
      <c r="C15" s="462"/>
      <c r="D15" s="463"/>
      <c r="F15" s="409" t="s">
        <v>655</v>
      </c>
      <c r="I15" s="105" t="s">
        <v>533</v>
      </c>
      <c r="J15" s="458" t="s">
        <v>656</v>
      </c>
    </row>
    <row r="16" spans="1:10" ht="17.5" thickBot="1" x14ac:dyDescent="0.5">
      <c r="A16" s="446"/>
      <c r="B16" s="450"/>
      <c r="C16" s="450"/>
      <c r="D16" s="451"/>
      <c r="F16" s="410" t="s">
        <v>657</v>
      </c>
      <c r="I16" s="413" t="s">
        <v>660</v>
      </c>
    </row>
    <row r="17" spans="1:10" ht="105" customHeight="1" x14ac:dyDescent="0.45">
      <c r="A17" s="447" t="s">
        <v>658</v>
      </c>
      <c r="B17" s="464" t="s">
        <v>698</v>
      </c>
      <c r="C17" s="465"/>
      <c r="D17" s="466"/>
      <c r="F17" s="411" t="s">
        <v>659</v>
      </c>
      <c r="G17" s="415"/>
      <c r="H17" s="416"/>
      <c r="I17" s="417"/>
      <c r="J17" s="418"/>
    </row>
    <row r="18" spans="1:10" x14ac:dyDescent="0.45">
      <c r="A18" s="448"/>
      <c r="B18" s="450"/>
      <c r="C18" s="450"/>
      <c r="D18" s="451"/>
      <c r="F18" s="414" t="s">
        <v>661</v>
      </c>
      <c r="G18" s="415"/>
      <c r="H18" s="419"/>
      <c r="I18" s="420"/>
      <c r="J18" s="421"/>
    </row>
    <row r="19" spans="1:10" ht="91.5" customHeight="1" x14ac:dyDescent="0.45">
      <c r="A19" s="447" t="s">
        <v>662</v>
      </c>
      <c r="B19" s="464" t="s">
        <v>699</v>
      </c>
      <c r="C19" s="465"/>
      <c r="D19" s="466"/>
      <c r="F19" s="411" t="s">
        <v>663</v>
      </c>
      <c r="G19" s="415"/>
      <c r="H19" s="419"/>
      <c r="I19" s="420"/>
      <c r="J19" s="421"/>
    </row>
    <row r="20" spans="1:10" x14ac:dyDescent="0.45">
      <c r="A20" s="446"/>
      <c r="B20" s="450"/>
      <c r="C20" s="450"/>
      <c r="D20" s="451"/>
      <c r="F20" s="414" t="s">
        <v>664</v>
      </c>
      <c r="G20" s="415"/>
      <c r="H20" s="419" t="s">
        <v>630</v>
      </c>
      <c r="I20" s="420"/>
      <c r="J20" s="421"/>
    </row>
    <row r="21" spans="1:10" ht="105.5" customHeight="1" x14ac:dyDescent="0.45">
      <c r="A21" s="447" t="s">
        <v>665</v>
      </c>
      <c r="B21" s="464" t="s">
        <v>700</v>
      </c>
      <c r="C21" s="465"/>
      <c r="D21" s="466"/>
      <c r="F21" s="411" t="s">
        <v>666</v>
      </c>
      <c r="G21" s="415"/>
      <c r="H21" s="419"/>
      <c r="I21" s="420"/>
      <c r="J21" s="421"/>
    </row>
    <row r="22" spans="1:10" ht="17.5" thickBot="1" x14ac:dyDescent="0.5">
      <c r="A22" s="422"/>
      <c r="B22" s="423"/>
      <c r="C22" s="423"/>
      <c r="D22" s="424"/>
      <c r="F22" s="425" t="s">
        <v>667</v>
      </c>
      <c r="G22" s="415"/>
      <c r="H22" s="419"/>
      <c r="I22" s="420"/>
      <c r="J22" s="421"/>
    </row>
    <row r="23" spans="1:10" x14ac:dyDescent="0.45">
      <c r="A23" s="426"/>
      <c r="G23" s="415"/>
      <c r="H23" s="419"/>
      <c r="I23" s="420"/>
      <c r="J23" s="421"/>
    </row>
    <row r="24" spans="1:10" ht="17.5" thickBot="1" x14ac:dyDescent="0.5">
      <c r="A24" s="46" t="s">
        <v>668</v>
      </c>
      <c r="B24" s="427" t="s">
        <v>669</v>
      </c>
      <c r="F24" s="408" t="s">
        <v>670</v>
      </c>
      <c r="G24" s="415"/>
      <c r="H24" s="419"/>
      <c r="I24" s="420"/>
      <c r="J24" s="421"/>
    </row>
    <row r="25" spans="1:10" x14ac:dyDescent="0.45">
      <c r="A25" s="2"/>
      <c r="B25" s="428" t="s">
        <v>671</v>
      </c>
      <c r="C25" s="429" t="s">
        <v>531</v>
      </c>
      <c r="D25" s="429" t="s">
        <v>672</v>
      </c>
      <c r="F25" s="430" t="s">
        <v>673</v>
      </c>
      <c r="G25" s="415"/>
      <c r="H25" s="419"/>
      <c r="I25" s="420"/>
      <c r="J25" s="421"/>
    </row>
    <row r="26" spans="1:10" x14ac:dyDescent="0.45">
      <c r="A26" s="2"/>
      <c r="B26" s="431" t="s">
        <v>695</v>
      </c>
      <c r="C26" s="431" t="s">
        <v>696</v>
      </c>
      <c r="D26" s="431" t="s">
        <v>697</v>
      </c>
      <c r="F26" s="414" t="s">
        <v>674</v>
      </c>
      <c r="G26" s="415"/>
      <c r="H26" s="419"/>
      <c r="I26" s="420"/>
      <c r="J26" s="421"/>
    </row>
    <row r="27" spans="1:10" x14ac:dyDescent="0.45">
      <c r="A27" s="432" t="s">
        <v>675</v>
      </c>
      <c r="B27" s="433">
        <v>33540</v>
      </c>
      <c r="C27" s="433">
        <v>62120</v>
      </c>
      <c r="D27" s="433">
        <v>145094</v>
      </c>
      <c r="F27" s="411" t="s">
        <v>676</v>
      </c>
      <c r="G27" s="415"/>
      <c r="H27" s="419" t="s">
        <v>682</v>
      </c>
      <c r="I27" s="420"/>
      <c r="J27" s="421"/>
    </row>
    <row r="28" spans="1:10" x14ac:dyDescent="0.45">
      <c r="A28" s="432" t="s">
        <v>677</v>
      </c>
      <c r="B28" s="434" t="s">
        <v>678</v>
      </c>
      <c r="C28" s="434" t="s">
        <v>679</v>
      </c>
      <c r="D28" s="434" t="s">
        <v>680</v>
      </c>
      <c r="F28" s="414" t="s">
        <v>681</v>
      </c>
      <c r="G28" s="415"/>
      <c r="H28" s="419"/>
      <c r="I28" s="420"/>
      <c r="J28" s="421"/>
    </row>
    <row r="29" spans="1:10" x14ac:dyDescent="0.45">
      <c r="A29" s="432" t="s">
        <v>683</v>
      </c>
      <c r="B29" s="435">
        <v>136700</v>
      </c>
      <c r="C29" s="436">
        <v>148116</v>
      </c>
      <c r="D29" s="436">
        <v>131700</v>
      </c>
      <c r="F29" s="411" t="s">
        <v>684</v>
      </c>
      <c r="G29" s="415"/>
      <c r="H29" s="419"/>
      <c r="I29" s="420"/>
      <c r="J29" s="421"/>
    </row>
    <row r="30" spans="1:10" x14ac:dyDescent="0.45">
      <c r="A30" s="432" t="s">
        <v>685</v>
      </c>
      <c r="B30" s="436">
        <v>887</v>
      </c>
      <c r="C30" s="436">
        <v>887</v>
      </c>
      <c r="D30" s="436">
        <v>996</v>
      </c>
      <c r="F30" s="414" t="s">
        <v>686</v>
      </c>
      <c r="G30" s="415"/>
      <c r="H30" s="419"/>
      <c r="I30" s="420"/>
      <c r="J30" s="421"/>
    </row>
    <row r="31" spans="1:10" x14ac:dyDescent="0.45">
      <c r="A31" s="432" t="s">
        <v>687</v>
      </c>
      <c r="B31" s="435">
        <v>44896</v>
      </c>
      <c r="C31" s="436">
        <v>43209</v>
      </c>
      <c r="D31" s="436">
        <v>36628</v>
      </c>
      <c r="F31" s="411" t="s">
        <v>688</v>
      </c>
      <c r="G31" s="415"/>
      <c r="H31" s="419"/>
      <c r="I31" s="420"/>
      <c r="J31" s="421"/>
    </row>
    <row r="32" spans="1:10" ht="17.5" thickBot="1" x14ac:dyDescent="0.5">
      <c r="A32" s="432" t="s">
        <v>689</v>
      </c>
      <c r="B32" s="437">
        <v>0.04</v>
      </c>
      <c r="C32" s="438">
        <v>4.2999999999999997E-2</v>
      </c>
      <c r="D32" s="438">
        <v>4.1000000000000002E-2</v>
      </c>
      <c r="F32" s="425" t="s">
        <v>690</v>
      </c>
      <c r="G32" s="412"/>
      <c r="H32" s="439"/>
      <c r="I32" s="440"/>
      <c r="J32" s="441"/>
    </row>
    <row r="36" spans="2:2" x14ac:dyDescent="0.45">
      <c r="B36" s="442"/>
    </row>
    <row r="40" spans="2:2" x14ac:dyDescent="0.45">
      <c r="B40" s="443"/>
    </row>
    <row r="43" spans="2:2" x14ac:dyDescent="0.45">
      <c r="B43" s="444"/>
    </row>
    <row r="46" spans="2:2" x14ac:dyDescent="0.45">
      <c r="B46" s="444"/>
    </row>
  </sheetData>
  <mergeCells count="5">
    <mergeCell ref="D8:D9"/>
    <mergeCell ref="B15:D15"/>
    <mergeCell ref="B17:D17"/>
    <mergeCell ref="B19:D19"/>
    <mergeCell ref="B21:D21"/>
  </mergeCells>
  <dataValidations count="3">
    <dataValidation type="list" allowBlank="1" showInputMessage="1" sqref="J11" xr:uid="{19A64EF6-0A45-41C6-94D0-C01747615438}">
      <formula1>#REF!</formula1>
    </dataValidation>
    <dataValidation type="list" allowBlank="1" showInputMessage="1" sqref="J6 J8:J10" xr:uid="{A4290DD7-9BB4-4071-85AD-F5AA12CAF866}">
      <formula1>#REF!</formula1>
    </dataValidation>
    <dataValidation type="list" allowBlank="1" showInputMessage="1" showErrorMessage="1" sqref="J7" xr:uid="{496B039D-0ABE-46B2-B2CA-C4B4E8847DE2}">
      <formula1>#REF!</formula1>
    </dataValidation>
  </dataValidations>
  <hyperlinks>
    <hyperlink ref="B24" r:id="rId1" xr:uid="{4CBAA3C5-A5B7-4ACF-8CD5-B79503834DA1}"/>
    <hyperlink ref="F3" r:id="rId2" xr:uid="{AA242D28-C54A-4E9F-A5EC-7F9ADDACF638}"/>
    <hyperlink ref="F4" r:id="rId3" location="b79abbdd-f5b0-4ce5-9d05-608acb9d1f2c" xr:uid="{A3E0CB3B-F168-4AC9-ABB0-BE52752C4939}"/>
  </hyperlinks>
  <pageMargins left="0.7" right="0.7" top="0.75" bottom="0.75" header="0.3" footer="0.3"/>
  <pageSetup orientation="portrait" horizontalDpi="1200" verticalDpi="1200"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24C9-7A67-4F90-AA3B-8D22375FBA86}">
  <sheetPr codeName="Sheet6">
    <tabColor rgb="FF0070C0"/>
  </sheetPr>
  <dimension ref="B1:Q78"/>
  <sheetViews>
    <sheetView topLeftCell="A19" zoomScale="80" zoomScaleNormal="80" workbookViewId="0">
      <selection activeCell="G35" sqref="G35"/>
    </sheetView>
  </sheetViews>
  <sheetFormatPr defaultRowHeight="17" x14ac:dyDescent="0.45"/>
  <cols>
    <col min="1" max="1" width="8.7265625" style="2"/>
    <col min="2" max="2" width="23.453125" style="2" bestFit="1" customWidth="1"/>
    <col min="3" max="3" width="19.1796875" style="2" customWidth="1"/>
    <col min="4" max="4" width="17.7265625" style="2" customWidth="1"/>
    <col min="5" max="5" width="5.81640625" style="2" customWidth="1"/>
    <col min="6" max="8" width="14.81640625" style="292" customWidth="1"/>
    <col min="9" max="9" width="16.453125" style="292" customWidth="1"/>
    <col min="10" max="10" width="3.453125" style="292" customWidth="1"/>
    <col min="11" max="11" width="16.453125" style="292" customWidth="1"/>
    <col min="12" max="12" width="16.453125" style="292" bestFit="1" customWidth="1"/>
    <col min="13" max="13" width="12.81640625" style="2" customWidth="1"/>
    <col min="14" max="14" width="3.453125" style="2" customWidth="1"/>
    <col min="15" max="15" width="24.81640625" style="2" customWidth="1"/>
    <col min="16" max="17" width="13.453125" style="2" customWidth="1"/>
    <col min="18" max="16384" width="8.7265625" style="2"/>
  </cols>
  <sheetData>
    <row r="1" spans="2:17" ht="20" x14ac:dyDescent="0.55000000000000004">
      <c r="B1" s="290"/>
      <c r="C1" s="291"/>
      <c r="D1" s="105"/>
      <c r="E1" s="1"/>
      <c r="M1" s="292"/>
      <c r="N1" s="292"/>
      <c r="O1" s="293"/>
      <c r="P1" s="294"/>
      <c r="Q1" s="294"/>
    </row>
    <row r="2" spans="2:17" ht="20" x14ac:dyDescent="0.55000000000000004">
      <c r="B2" s="290" t="str">
        <f>G57</f>
        <v>Purchase Price</v>
      </c>
      <c r="C2" s="291">
        <f>I57</f>
        <v>6460000</v>
      </c>
      <c r="D2" s="105"/>
      <c r="E2" s="1"/>
      <c r="M2" s="292"/>
      <c r="N2" s="292"/>
      <c r="O2" s="295"/>
      <c r="P2" s="470"/>
      <c r="Q2" s="470"/>
    </row>
    <row r="3" spans="2:17" x14ac:dyDescent="0.45">
      <c r="B3" s="296"/>
      <c r="C3" s="296"/>
      <c r="D3" s="297"/>
      <c r="E3" s="292"/>
      <c r="I3" s="298" t="s">
        <v>567</v>
      </c>
      <c r="J3" s="298"/>
      <c r="K3" s="298" t="s">
        <v>568</v>
      </c>
      <c r="L3" s="298" t="s">
        <v>569</v>
      </c>
      <c r="M3" s="292"/>
      <c r="N3" s="292"/>
      <c r="O3" s="299"/>
      <c r="P3" s="469"/>
      <c r="Q3" s="469"/>
    </row>
    <row r="4" spans="2:17" x14ac:dyDescent="0.45">
      <c r="B4" s="471" t="s">
        <v>570</v>
      </c>
      <c r="C4" s="472"/>
      <c r="D4" s="472"/>
      <c r="E4" s="472"/>
      <c r="F4" s="472"/>
      <c r="G4" s="472"/>
      <c r="H4" s="472"/>
      <c r="I4" s="472"/>
      <c r="J4" s="472"/>
      <c r="K4" s="472"/>
      <c r="L4" s="473"/>
      <c r="M4" s="292"/>
      <c r="N4" s="292"/>
      <c r="O4" s="299"/>
      <c r="P4" s="294"/>
      <c r="Q4" s="294"/>
    </row>
    <row r="5" spans="2:17" ht="51" customHeight="1" x14ac:dyDescent="0.45">
      <c r="B5" s="300"/>
      <c r="C5" s="301"/>
      <c r="D5" s="301"/>
      <c r="E5" s="302"/>
      <c r="F5" s="302"/>
      <c r="G5" s="303" t="s">
        <v>313</v>
      </c>
      <c r="H5" s="303" t="s">
        <v>283</v>
      </c>
      <c r="I5" s="303" t="s">
        <v>517</v>
      </c>
      <c r="J5" s="303"/>
      <c r="K5" s="303" t="str">
        <f>'[3]User Settings'!O4</f>
        <v>Normalized Actuals</v>
      </c>
      <c r="L5" s="304" t="str">
        <f>'[3]User Settings'!O12</f>
        <v>Pro Forma</v>
      </c>
      <c r="M5" s="302"/>
      <c r="N5" s="302"/>
      <c r="O5" s="305"/>
      <c r="P5" s="306"/>
      <c r="Q5" s="306"/>
    </row>
    <row r="6" spans="2:17" x14ac:dyDescent="0.45">
      <c r="B6" s="474" t="str">
        <f>'[3]Seller''s Numbers'!H6</f>
        <v>Lot Rent Revenue</v>
      </c>
      <c r="C6" s="475"/>
      <c r="D6" s="475"/>
      <c r="E6" s="294"/>
      <c r="G6" s="307"/>
      <c r="H6" s="307"/>
      <c r="I6" s="307">
        <v>484500</v>
      </c>
      <c r="J6" s="307"/>
      <c r="K6" s="307">
        <v>484500</v>
      </c>
      <c r="L6" s="308">
        <v>512838.00000000012</v>
      </c>
      <c r="M6" s="292"/>
      <c r="N6" s="292"/>
      <c r="O6" s="299"/>
      <c r="P6" s="294"/>
      <c r="Q6" s="294"/>
    </row>
    <row r="7" spans="2:17" x14ac:dyDescent="0.45">
      <c r="B7" s="467" t="s">
        <v>571</v>
      </c>
      <c r="C7" s="468"/>
      <c r="D7" s="468"/>
      <c r="E7" s="310"/>
      <c r="F7" s="310"/>
      <c r="G7" s="311"/>
      <c r="H7" s="311"/>
      <c r="I7" s="311">
        <v>484500</v>
      </c>
      <c r="J7" s="311"/>
      <c r="K7" s="311">
        <v>484500</v>
      </c>
      <c r="L7" s="312">
        <v>512838.00000000012</v>
      </c>
      <c r="M7" s="292"/>
      <c r="N7" s="292"/>
      <c r="O7" s="299"/>
      <c r="P7" s="469"/>
      <c r="Q7" s="469"/>
    </row>
    <row r="8" spans="2:17" x14ac:dyDescent="0.45">
      <c r="B8" s="474" t="str">
        <f>'[3]Seller''s Numbers'!H16</f>
        <v>Pet Fees</v>
      </c>
      <c r="C8" s="475"/>
      <c r="D8" s="475"/>
      <c r="E8" s="294"/>
      <c r="F8" s="307"/>
      <c r="G8" s="307"/>
      <c r="H8" s="307"/>
      <c r="I8" s="307">
        <v>6300</v>
      </c>
      <c r="J8" s="307"/>
      <c r="K8" s="313">
        <v>6300</v>
      </c>
      <c r="L8" s="313">
        <v>6300</v>
      </c>
      <c r="M8" s="292"/>
      <c r="N8" s="292"/>
      <c r="O8" s="299"/>
      <c r="P8" s="307"/>
      <c r="Q8" s="307"/>
    </row>
    <row r="9" spans="2:17" x14ac:dyDescent="0.45">
      <c r="B9" s="474" t="str">
        <f>'[3]Seller''s Numbers'!H17</f>
        <v>Late Fees</v>
      </c>
      <c r="C9" s="475"/>
      <c r="D9" s="475"/>
      <c r="E9" s="294"/>
      <c r="F9" s="307"/>
      <c r="G9" s="307"/>
      <c r="H9" s="307"/>
      <c r="I9" s="307">
        <v>31979</v>
      </c>
      <c r="J9" s="307"/>
      <c r="K9" s="313">
        <v>7994.75</v>
      </c>
      <c r="L9" s="313">
        <v>8606.6650000000027</v>
      </c>
      <c r="M9" s="315" t="s">
        <v>572</v>
      </c>
      <c r="N9" s="292"/>
      <c r="O9" s="299"/>
      <c r="P9" s="294"/>
      <c r="Q9" s="294"/>
    </row>
    <row r="10" spans="2:17" x14ac:dyDescent="0.45">
      <c r="B10" s="316" t="str">
        <f>'[3]Seller''s Numbers'!H5</f>
        <v>POH Revenue</v>
      </c>
      <c r="C10" s="317"/>
      <c r="D10" s="317"/>
      <c r="E10" s="310"/>
      <c r="F10" s="311"/>
      <c r="G10" s="307"/>
      <c r="H10" s="307">
        <v>531252</v>
      </c>
      <c r="I10" s="307"/>
      <c r="J10" s="307"/>
      <c r="K10" s="307"/>
      <c r="L10" s="308"/>
      <c r="M10" s="292"/>
      <c r="N10" s="292"/>
      <c r="O10" s="299"/>
      <c r="P10" s="294"/>
      <c r="Q10" s="294"/>
    </row>
    <row r="11" spans="2:17" x14ac:dyDescent="0.45">
      <c r="B11" s="474" t="str">
        <f>'[3]Seller''s Numbers'!H18</f>
        <v>Application Fees</v>
      </c>
      <c r="C11" s="475"/>
      <c r="D11" s="475"/>
      <c r="E11" s="310"/>
      <c r="F11" s="311"/>
      <c r="G11" s="307">
        <v>1223</v>
      </c>
      <c r="H11" s="307"/>
      <c r="I11" s="307"/>
      <c r="J11" s="307"/>
      <c r="K11" s="307"/>
      <c r="L11" s="308"/>
      <c r="M11" s="292"/>
      <c r="N11" s="292"/>
      <c r="O11" s="299"/>
      <c r="P11" s="294"/>
      <c r="Q11" s="294"/>
    </row>
    <row r="12" spans="2:17" x14ac:dyDescent="0.45">
      <c r="B12" s="476" t="s">
        <v>573</v>
      </c>
      <c r="C12" s="476"/>
      <c r="D12" s="476"/>
      <c r="E12" s="294"/>
      <c r="F12" s="307"/>
      <c r="G12" s="307"/>
      <c r="H12" s="307"/>
      <c r="I12" s="307">
        <v>2400</v>
      </c>
      <c r="J12" s="307"/>
      <c r="K12" s="313">
        <v>2400</v>
      </c>
      <c r="L12" s="313">
        <v>2452.8000000000002</v>
      </c>
      <c r="M12" s="292"/>
      <c r="N12" s="292"/>
      <c r="O12" s="299"/>
      <c r="P12" s="294"/>
      <c r="Q12" s="294"/>
    </row>
    <row r="13" spans="2:17" x14ac:dyDescent="0.45">
      <c r="B13" s="476" t="s">
        <v>574</v>
      </c>
      <c r="C13" s="476"/>
      <c r="D13" s="476"/>
      <c r="E13" s="294"/>
      <c r="F13" s="307"/>
      <c r="G13" s="307"/>
      <c r="H13" s="307"/>
      <c r="I13" s="307">
        <v>42660</v>
      </c>
      <c r="J13" s="307"/>
      <c r="K13" s="313">
        <v>38410</v>
      </c>
      <c r="L13" s="313">
        <v>39494.020000000004</v>
      </c>
      <c r="M13" s="292" t="s">
        <v>575</v>
      </c>
      <c r="N13" s="292"/>
      <c r="O13" s="299"/>
      <c r="P13" s="294"/>
      <c r="Q13" s="294"/>
    </row>
    <row r="14" spans="2:17" x14ac:dyDescent="0.45">
      <c r="B14" s="476" t="s">
        <v>576</v>
      </c>
      <c r="C14" s="476"/>
      <c r="D14" s="476"/>
      <c r="E14" s="294"/>
      <c r="F14" s="307"/>
      <c r="G14" s="307"/>
      <c r="H14" s="307"/>
      <c r="I14" s="307">
        <v>20400</v>
      </c>
      <c r="J14" s="307"/>
      <c r="K14" s="313">
        <v>18150</v>
      </c>
      <c r="L14" s="313">
        <v>18549.3</v>
      </c>
      <c r="M14" s="292" t="s">
        <v>577</v>
      </c>
      <c r="N14" s="292"/>
      <c r="O14" s="299"/>
      <c r="P14" s="307"/>
      <c r="Q14" s="307"/>
    </row>
    <row r="15" spans="2:17" x14ac:dyDescent="0.45">
      <c r="B15" s="477" t="s">
        <v>578</v>
      </c>
      <c r="C15" s="478"/>
      <c r="D15" s="318">
        <v>0.05</v>
      </c>
      <c r="E15" s="319"/>
      <c r="F15" s="320"/>
      <c r="G15" s="321"/>
      <c r="H15" s="321"/>
      <c r="I15" s="322"/>
      <c r="J15" s="321"/>
      <c r="K15" s="322">
        <v>24225</v>
      </c>
      <c r="L15" s="323">
        <v>20939.427475000011</v>
      </c>
      <c r="M15" s="315" t="s">
        <v>579</v>
      </c>
      <c r="N15" s="292"/>
      <c r="O15" s="299"/>
      <c r="P15" s="294"/>
      <c r="Q15" s="294"/>
    </row>
    <row r="16" spans="2:17" ht="17.5" thickBot="1" x14ac:dyDescent="0.5">
      <c r="B16" s="479" t="s">
        <v>580</v>
      </c>
      <c r="C16" s="480"/>
      <c r="D16" s="480"/>
      <c r="E16" s="310"/>
      <c r="F16" s="311"/>
      <c r="G16" s="324">
        <v>1223</v>
      </c>
      <c r="H16" s="325">
        <v>531252</v>
      </c>
      <c r="I16" s="326">
        <v>588239</v>
      </c>
      <c r="J16" s="311"/>
      <c r="K16" s="311">
        <v>533529.75</v>
      </c>
      <c r="L16" s="312">
        <v>567301.35752500023</v>
      </c>
      <c r="M16" s="292"/>
      <c r="N16" s="292"/>
      <c r="O16" s="299"/>
      <c r="P16" s="294"/>
      <c r="Q16" s="294"/>
    </row>
    <row r="17" spans="2:17" ht="17.5" thickTop="1" x14ac:dyDescent="0.45">
      <c r="B17" s="327"/>
      <c r="C17" s="309"/>
      <c r="D17" s="484" t="s">
        <v>581</v>
      </c>
      <c r="E17" s="485"/>
      <c r="F17" s="486"/>
      <c r="G17" s="328">
        <v>1120714</v>
      </c>
      <c r="H17" s="311"/>
      <c r="I17" s="311"/>
      <c r="J17" s="311"/>
      <c r="K17" s="311"/>
      <c r="L17" s="312"/>
      <c r="M17" s="292"/>
      <c r="N17" s="292"/>
      <c r="O17" s="299"/>
      <c r="P17" s="307"/>
      <c r="Q17" s="307"/>
    </row>
    <row r="18" spans="2:17" x14ac:dyDescent="0.45">
      <c r="B18" s="327"/>
      <c r="C18" s="309"/>
      <c r="D18" s="309"/>
      <c r="E18" s="310"/>
      <c r="F18" s="329"/>
      <c r="G18" s="311"/>
      <c r="H18" s="311"/>
      <c r="I18" s="311"/>
      <c r="J18" s="311"/>
      <c r="K18" s="311"/>
      <c r="L18" s="312"/>
      <c r="M18" s="293"/>
      <c r="N18" s="293"/>
      <c r="O18" s="293"/>
      <c r="P18" s="293"/>
      <c r="Q18" s="293"/>
    </row>
    <row r="19" spans="2:17" ht="51" customHeight="1" x14ac:dyDescent="0.45">
      <c r="B19" s="327"/>
      <c r="C19" s="309"/>
      <c r="D19" s="309"/>
      <c r="E19" s="310"/>
      <c r="F19" s="330" t="s">
        <v>582</v>
      </c>
      <c r="G19" s="487" t="s">
        <v>583</v>
      </c>
      <c r="H19" s="488"/>
      <c r="I19" s="489"/>
      <c r="J19" s="311"/>
      <c r="K19" s="331" t="str">
        <f>K5</f>
        <v>Normalized Actuals</v>
      </c>
      <c r="L19" s="332" t="str">
        <f>L5</f>
        <v>Pro Forma</v>
      </c>
      <c r="M19" s="293"/>
      <c r="N19" s="293"/>
      <c r="O19" s="293"/>
      <c r="P19" s="293"/>
      <c r="Q19" s="293"/>
    </row>
    <row r="20" spans="2:17" x14ac:dyDescent="0.45">
      <c r="B20" s="333" t="s">
        <v>584</v>
      </c>
      <c r="C20" s="334"/>
      <c r="D20" s="334"/>
      <c r="E20" s="335"/>
      <c r="F20" s="336" t="s">
        <v>534</v>
      </c>
      <c r="G20" s="337" t="s">
        <v>585</v>
      </c>
      <c r="H20" s="338" t="s">
        <v>586</v>
      </c>
      <c r="I20" s="339" t="s">
        <v>587</v>
      </c>
      <c r="J20" s="310"/>
      <c r="K20" s="336" t="s">
        <v>587</v>
      </c>
      <c r="L20" s="340" t="s">
        <v>587</v>
      </c>
      <c r="M20" s="293" t="s">
        <v>588</v>
      </c>
      <c r="N20" s="293"/>
      <c r="O20" s="292"/>
      <c r="P20" s="292"/>
      <c r="Q20" s="292"/>
    </row>
    <row r="21" spans="2:17" x14ac:dyDescent="0.45">
      <c r="B21" s="477" t="s">
        <v>518</v>
      </c>
      <c r="C21" s="478"/>
      <c r="D21" s="478"/>
      <c r="E21" s="319"/>
      <c r="F21" s="341">
        <v>39500</v>
      </c>
      <c r="G21" s="342"/>
      <c r="H21" s="343">
        <v>23253.65</v>
      </c>
      <c r="I21" s="344">
        <v>16246.35</v>
      </c>
      <c r="J21" s="345"/>
      <c r="K21" s="346">
        <v>16246.35</v>
      </c>
      <c r="L21" s="347">
        <v>32492.7</v>
      </c>
      <c r="M21" s="490" t="s">
        <v>589</v>
      </c>
      <c r="N21" s="491"/>
      <c r="O21" s="491"/>
      <c r="P21" s="491"/>
      <c r="Q21" s="492"/>
    </row>
    <row r="22" spans="2:17" x14ac:dyDescent="0.45">
      <c r="B22" s="477" t="s">
        <v>520</v>
      </c>
      <c r="C22" s="478"/>
      <c r="D22" s="478"/>
      <c r="E22" s="319"/>
      <c r="F22" s="341">
        <v>20825</v>
      </c>
      <c r="G22" s="348"/>
      <c r="H22" s="321">
        <v>6143.3750000000009</v>
      </c>
      <c r="I22" s="349">
        <v>14681.625</v>
      </c>
      <c r="J22" s="345"/>
      <c r="K22" s="346">
        <v>14688</v>
      </c>
      <c r="L22" s="347">
        <v>15437.088</v>
      </c>
      <c r="M22" s="481" t="s">
        <v>590</v>
      </c>
      <c r="N22" s="482"/>
      <c r="O22" s="482"/>
      <c r="P22" s="482"/>
      <c r="Q22" s="483"/>
    </row>
    <row r="23" spans="2:17" x14ac:dyDescent="0.45">
      <c r="B23" s="477" t="s">
        <v>521</v>
      </c>
      <c r="C23" s="478"/>
      <c r="D23" s="478"/>
      <c r="E23" s="319"/>
      <c r="F23" s="341">
        <v>129714.6</v>
      </c>
      <c r="G23" s="348"/>
      <c r="H23" s="321">
        <v>107768.58</v>
      </c>
      <c r="I23" s="349">
        <v>21946.02</v>
      </c>
      <c r="J23" s="345"/>
      <c r="K23" s="346">
        <v>25245</v>
      </c>
      <c r="L23" s="347">
        <v>26532.494999999999</v>
      </c>
      <c r="M23" s="481" t="s">
        <v>590</v>
      </c>
      <c r="N23" s="482"/>
      <c r="O23" s="482"/>
      <c r="P23" s="482"/>
      <c r="Q23" s="483"/>
    </row>
    <row r="24" spans="2:17" x14ac:dyDescent="0.45">
      <c r="B24" s="477" t="s">
        <v>519</v>
      </c>
      <c r="C24" s="478"/>
      <c r="D24" s="478"/>
      <c r="E24" s="319"/>
      <c r="F24" s="341">
        <v>10297</v>
      </c>
      <c r="G24" s="348"/>
      <c r="H24" s="321"/>
      <c r="I24" s="349">
        <v>10297</v>
      </c>
      <c r="J24" s="345"/>
      <c r="K24" s="346">
        <v>10297</v>
      </c>
      <c r="L24" s="347">
        <v>10822.146999999999</v>
      </c>
      <c r="M24" s="481" t="s">
        <v>591</v>
      </c>
      <c r="N24" s="482"/>
      <c r="O24" s="482"/>
      <c r="P24" s="482"/>
      <c r="Q24" s="483"/>
    </row>
    <row r="25" spans="2:17" x14ac:dyDescent="0.45">
      <c r="B25" s="477" t="s">
        <v>523</v>
      </c>
      <c r="C25" s="478"/>
      <c r="D25" s="478"/>
      <c r="E25" s="319"/>
      <c r="F25" s="341">
        <v>55536</v>
      </c>
      <c r="G25" s="348"/>
      <c r="H25" s="321"/>
      <c r="I25" s="349">
        <v>55536</v>
      </c>
      <c r="J25" s="345"/>
      <c r="K25" s="346">
        <v>58794.119999999995</v>
      </c>
      <c r="L25" s="347">
        <v>61792.620119999992</v>
      </c>
      <c r="M25" s="481" t="s">
        <v>592</v>
      </c>
      <c r="N25" s="482"/>
      <c r="O25" s="482"/>
      <c r="P25" s="482"/>
      <c r="Q25" s="483"/>
    </row>
    <row r="26" spans="2:17" x14ac:dyDescent="0.45">
      <c r="B26" s="477" t="s">
        <v>593</v>
      </c>
      <c r="C26" s="478"/>
      <c r="D26" s="478"/>
      <c r="E26" s="319"/>
      <c r="F26" s="341">
        <v>2466</v>
      </c>
      <c r="G26" s="348"/>
      <c r="H26" s="321"/>
      <c r="I26" s="349">
        <v>2466</v>
      </c>
      <c r="J26" s="345"/>
      <c r="K26" s="346">
        <v>2466</v>
      </c>
      <c r="L26" s="347">
        <v>2591.7659999999996</v>
      </c>
      <c r="M26" s="481" t="s">
        <v>591</v>
      </c>
      <c r="N26" s="482"/>
      <c r="O26" s="482"/>
      <c r="P26" s="482"/>
      <c r="Q26" s="483"/>
    </row>
    <row r="27" spans="2:17" x14ac:dyDescent="0.45">
      <c r="B27" s="477" t="s">
        <v>515</v>
      </c>
      <c r="C27" s="478"/>
      <c r="D27" s="478"/>
      <c r="E27" s="319"/>
      <c r="F27" s="341">
        <v>10792.44</v>
      </c>
      <c r="G27" s="348"/>
      <c r="H27" s="321"/>
      <c r="I27" s="349">
        <v>10792.44</v>
      </c>
      <c r="J27" s="345"/>
      <c r="K27" s="346">
        <v>10792.44</v>
      </c>
      <c r="L27" s="347">
        <v>11342.854439999999</v>
      </c>
      <c r="M27" s="481" t="s">
        <v>591</v>
      </c>
      <c r="N27" s="482"/>
      <c r="O27" s="482"/>
      <c r="P27" s="482"/>
      <c r="Q27" s="483"/>
    </row>
    <row r="28" spans="2:17" x14ac:dyDescent="0.45">
      <c r="B28" s="477" t="s">
        <v>522</v>
      </c>
      <c r="C28" s="478"/>
      <c r="D28" s="478"/>
      <c r="E28" s="319"/>
      <c r="F28" s="341">
        <v>10094</v>
      </c>
      <c r="G28" s="348"/>
      <c r="H28" s="321">
        <v>2453.12</v>
      </c>
      <c r="I28" s="349">
        <v>7640.88</v>
      </c>
      <c r="J28" s="345"/>
      <c r="K28" s="346">
        <v>7640.88</v>
      </c>
      <c r="L28" s="347">
        <v>7870.4884439999996</v>
      </c>
      <c r="M28" s="481" t="s">
        <v>594</v>
      </c>
      <c r="N28" s="482"/>
      <c r="O28" s="482"/>
      <c r="P28" s="482"/>
      <c r="Q28" s="483"/>
    </row>
    <row r="29" spans="2:17" x14ac:dyDescent="0.45">
      <c r="B29" s="477" t="s">
        <v>525</v>
      </c>
      <c r="C29" s="478"/>
      <c r="D29" s="478"/>
      <c r="E29" s="319"/>
      <c r="F29" s="341">
        <v>921</v>
      </c>
      <c r="G29" s="348"/>
      <c r="H29" s="321"/>
      <c r="I29" s="349">
        <v>921</v>
      </c>
      <c r="J29" s="345"/>
      <c r="K29" s="346">
        <v>921</v>
      </c>
      <c r="L29" s="347">
        <v>967.97099999999989</v>
      </c>
      <c r="M29" s="481" t="s">
        <v>591</v>
      </c>
      <c r="N29" s="482"/>
      <c r="O29" s="482"/>
      <c r="P29" s="482"/>
      <c r="Q29" s="483"/>
    </row>
    <row r="30" spans="2:17" x14ac:dyDescent="0.45">
      <c r="B30" s="477" t="s">
        <v>526</v>
      </c>
      <c r="C30" s="478"/>
      <c r="D30" s="478"/>
      <c r="E30" s="319"/>
      <c r="F30" s="341">
        <v>33254.6</v>
      </c>
      <c r="G30" s="348"/>
      <c r="H30" s="321">
        <v>3868.2</v>
      </c>
      <c r="I30" s="349">
        <v>29386.400000000001</v>
      </c>
      <c r="J30" s="345"/>
      <c r="K30" s="346">
        <v>30294</v>
      </c>
      <c r="L30" s="347">
        <v>31202.993999999999</v>
      </c>
      <c r="M30" s="481" t="s">
        <v>595</v>
      </c>
      <c r="N30" s="482"/>
      <c r="O30" s="482"/>
      <c r="P30" s="482"/>
      <c r="Q30" s="483"/>
    </row>
    <row r="31" spans="2:17" x14ac:dyDescent="0.45">
      <c r="B31" s="477" t="s">
        <v>527</v>
      </c>
      <c r="C31" s="478"/>
      <c r="D31" s="478"/>
      <c r="E31" s="319"/>
      <c r="F31" s="341">
        <v>7576</v>
      </c>
      <c r="G31" s="348"/>
      <c r="H31" s="321">
        <v>4242.692</v>
      </c>
      <c r="I31" s="349">
        <v>3333.308</v>
      </c>
      <c r="J31" s="345"/>
      <c r="K31" s="346">
        <v>3635.2799999999997</v>
      </c>
      <c r="L31" s="347">
        <v>3744.3592799999997</v>
      </c>
      <c r="M31" s="481" t="s">
        <v>596</v>
      </c>
      <c r="N31" s="482"/>
      <c r="O31" s="482"/>
      <c r="P31" s="482"/>
      <c r="Q31" s="483"/>
    </row>
    <row r="32" spans="2:17" x14ac:dyDescent="0.45">
      <c r="B32" s="477" t="s">
        <v>407</v>
      </c>
      <c r="C32" s="478"/>
      <c r="D32" s="478"/>
      <c r="E32" s="319"/>
      <c r="F32" s="341">
        <v>40520</v>
      </c>
      <c r="G32" s="348"/>
      <c r="H32" s="321">
        <v>20908.32</v>
      </c>
      <c r="I32" s="349">
        <v>19611.68</v>
      </c>
      <c r="J32" s="345"/>
      <c r="K32" s="346">
        <v>19740.600749999998</v>
      </c>
      <c r="L32" s="346">
        <v>20990.150228425009</v>
      </c>
      <c r="M32" s="481" t="s">
        <v>597</v>
      </c>
      <c r="N32" s="482"/>
      <c r="O32" s="482"/>
      <c r="P32" s="482"/>
      <c r="Q32" s="483"/>
    </row>
    <row r="33" spans="2:17" x14ac:dyDescent="0.45">
      <c r="B33" s="477" t="s">
        <v>528</v>
      </c>
      <c r="C33" s="478"/>
      <c r="D33" s="478"/>
      <c r="E33" s="319"/>
      <c r="F33" s="341">
        <v>1818</v>
      </c>
      <c r="G33" s="348"/>
      <c r="H33" s="321"/>
      <c r="I33" s="349">
        <v>1818</v>
      </c>
      <c r="J33" s="345"/>
      <c r="K33" s="346">
        <v>1818</v>
      </c>
      <c r="L33" s="350">
        <v>1910.7179999999998</v>
      </c>
      <c r="M33" s="481" t="s">
        <v>591</v>
      </c>
      <c r="N33" s="482"/>
      <c r="O33" s="482"/>
      <c r="P33" s="482"/>
      <c r="Q33" s="483"/>
    </row>
    <row r="34" spans="2:17" x14ac:dyDescent="0.45">
      <c r="B34" s="477" t="s">
        <v>529</v>
      </c>
      <c r="C34" s="478"/>
      <c r="D34" s="478"/>
      <c r="E34" s="319"/>
      <c r="F34" s="341">
        <v>1665.5</v>
      </c>
      <c r="G34" s="348"/>
      <c r="H34" s="321">
        <v>1666</v>
      </c>
      <c r="I34" s="349">
        <v>1665.5</v>
      </c>
      <c r="J34" s="345"/>
      <c r="K34" s="346">
        <v>1665.5</v>
      </c>
      <c r="L34" s="350">
        <v>1715</v>
      </c>
      <c r="M34" s="481" t="s">
        <v>591</v>
      </c>
      <c r="N34" s="482"/>
      <c r="O34" s="482"/>
      <c r="P34" s="482"/>
      <c r="Q34" s="483"/>
    </row>
    <row r="35" spans="2:17" x14ac:dyDescent="0.45">
      <c r="B35" s="477" t="s">
        <v>530</v>
      </c>
      <c r="C35" s="478"/>
      <c r="D35" s="478"/>
      <c r="E35" s="319"/>
      <c r="F35" s="341">
        <v>2578.8000000000002</v>
      </c>
      <c r="G35" s="348"/>
      <c r="H35" s="321"/>
      <c r="I35" s="349">
        <v>2578.8000000000002</v>
      </c>
      <c r="J35" s="345"/>
      <c r="K35" s="346">
        <v>2578.8000000000002</v>
      </c>
      <c r="L35" s="350">
        <v>2656</v>
      </c>
      <c r="M35" s="481" t="s">
        <v>591</v>
      </c>
      <c r="N35" s="482"/>
      <c r="O35" s="482"/>
      <c r="P35" s="482"/>
      <c r="Q35" s="483"/>
    </row>
    <row r="36" spans="2:17" x14ac:dyDescent="0.45">
      <c r="B36" s="477" t="s">
        <v>409</v>
      </c>
      <c r="C36" s="478"/>
      <c r="D36" s="478"/>
      <c r="E36" s="319"/>
      <c r="F36" s="341">
        <v>1982</v>
      </c>
      <c r="G36" s="348"/>
      <c r="H36" s="321">
        <v>1312</v>
      </c>
      <c r="I36" s="349">
        <v>670</v>
      </c>
      <c r="J36" s="345"/>
      <c r="K36" s="346">
        <v>670</v>
      </c>
      <c r="L36" s="350">
        <v>690</v>
      </c>
      <c r="M36" s="481" t="s">
        <v>591</v>
      </c>
      <c r="N36" s="482"/>
      <c r="O36" s="482"/>
      <c r="P36" s="482"/>
      <c r="Q36" s="483"/>
    </row>
    <row r="37" spans="2:17" x14ac:dyDescent="0.45">
      <c r="B37" s="477" t="s">
        <v>410</v>
      </c>
      <c r="C37" s="478"/>
      <c r="D37" s="478"/>
      <c r="E37" s="319"/>
      <c r="F37" s="341">
        <v>907.6</v>
      </c>
      <c r="G37" s="348"/>
      <c r="H37" s="321">
        <v>1361</v>
      </c>
      <c r="I37" s="349">
        <v>907.6</v>
      </c>
      <c r="J37" s="345"/>
      <c r="K37" s="346">
        <v>907.6</v>
      </c>
      <c r="L37" s="350">
        <v>953.88760000000002</v>
      </c>
      <c r="M37" s="481" t="s">
        <v>591</v>
      </c>
      <c r="N37" s="482"/>
      <c r="O37" s="482"/>
      <c r="P37" s="482"/>
      <c r="Q37" s="483"/>
    </row>
    <row r="38" spans="2:17" x14ac:dyDescent="0.45">
      <c r="B38" s="477" t="s">
        <v>598</v>
      </c>
      <c r="C38" s="478"/>
      <c r="D38" s="478"/>
      <c r="E38" s="319"/>
      <c r="F38" s="341">
        <v>1977</v>
      </c>
      <c r="G38" s="348"/>
      <c r="H38" s="321">
        <v>1779.3</v>
      </c>
      <c r="I38" s="349">
        <v>197.70000000000002</v>
      </c>
      <c r="J38" s="345"/>
      <c r="K38" s="346">
        <v>197.70000000000002</v>
      </c>
      <c r="L38" s="350">
        <v>207.78270000000001</v>
      </c>
      <c r="M38" s="481" t="s">
        <v>591</v>
      </c>
      <c r="N38" s="482"/>
      <c r="O38" s="482"/>
      <c r="P38" s="482"/>
      <c r="Q38" s="483"/>
    </row>
    <row r="39" spans="2:17" x14ac:dyDescent="0.45">
      <c r="B39" s="351" t="s">
        <v>376</v>
      </c>
      <c r="C39" s="352"/>
      <c r="D39" s="352"/>
      <c r="E39" s="319"/>
      <c r="F39" s="341">
        <v>151254</v>
      </c>
      <c r="G39" s="348">
        <v>151254</v>
      </c>
      <c r="H39" s="321"/>
      <c r="I39" s="349"/>
      <c r="J39" s="345"/>
      <c r="K39" s="343"/>
      <c r="L39" s="353"/>
      <c r="M39" s="354"/>
      <c r="N39" s="354"/>
      <c r="O39" s="354"/>
      <c r="P39" s="354"/>
      <c r="Q39" s="355"/>
    </row>
    <row r="40" spans="2:17" x14ac:dyDescent="0.45">
      <c r="B40" s="493" t="s">
        <v>599</v>
      </c>
      <c r="C40" s="494"/>
      <c r="D40" s="494"/>
      <c r="E40" s="319"/>
      <c r="F40" s="341">
        <v>3155</v>
      </c>
      <c r="G40" s="348">
        <v>3155</v>
      </c>
      <c r="H40" s="321"/>
      <c r="I40" s="349"/>
      <c r="J40" s="345"/>
      <c r="K40" s="322"/>
      <c r="L40" s="356"/>
      <c r="M40" s="357"/>
      <c r="N40" s="357"/>
      <c r="O40" s="357"/>
      <c r="P40" s="357"/>
      <c r="Q40" s="355"/>
    </row>
    <row r="41" spans="2:17" ht="17.5" thickBot="1" x14ac:dyDescent="0.5">
      <c r="B41" s="495" t="s">
        <v>600</v>
      </c>
      <c r="C41" s="496"/>
      <c r="D41" s="496"/>
      <c r="E41" s="358"/>
      <c r="F41" s="359"/>
      <c r="G41" s="360">
        <v>154409</v>
      </c>
      <c r="H41" s="361">
        <v>174756.13700000002</v>
      </c>
      <c r="I41" s="362">
        <v>200696.30299999999</v>
      </c>
      <c r="J41" s="359"/>
      <c r="K41" s="363">
        <v>208598.27075</v>
      </c>
      <c r="L41" s="364">
        <v>233921.02181242497</v>
      </c>
      <c r="M41" s="309"/>
      <c r="N41" s="309"/>
      <c r="O41" s="309"/>
      <c r="P41" s="309"/>
      <c r="Q41" s="309"/>
    </row>
    <row r="42" spans="2:17" ht="18" thickTop="1" thickBot="1" x14ac:dyDescent="0.5">
      <c r="B42" s="351" t="s">
        <v>413</v>
      </c>
      <c r="C42" s="365"/>
      <c r="D42" s="497" t="s">
        <v>601</v>
      </c>
      <c r="E42" s="498"/>
      <c r="F42" s="499"/>
      <c r="G42" s="366">
        <f>SUM(G41:I41)</f>
        <v>529861.43999999994</v>
      </c>
      <c r="H42" s="367"/>
      <c r="I42" s="368">
        <v>0.34118156565613633</v>
      </c>
      <c r="J42" s="367"/>
      <c r="K42" s="368">
        <v>0.39097776787517469</v>
      </c>
      <c r="L42" s="369">
        <v>0.41233996483450397</v>
      </c>
      <c r="M42" s="309"/>
      <c r="N42" s="309"/>
      <c r="O42" s="309"/>
      <c r="P42" s="309"/>
      <c r="Q42" s="309"/>
    </row>
    <row r="43" spans="2:17" ht="17.5" thickTop="1" x14ac:dyDescent="0.45">
      <c r="B43" s="479" t="s">
        <v>602</v>
      </c>
      <c r="C43" s="480"/>
      <c r="D43" s="480"/>
      <c r="E43" s="310"/>
      <c r="F43" s="311"/>
      <c r="G43" s="311"/>
      <c r="H43" s="311"/>
      <c r="I43" s="311">
        <v>387542.69700000004</v>
      </c>
      <c r="J43" s="311"/>
      <c r="K43" s="311">
        <v>324931.47924999997</v>
      </c>
      <c r="L43" s="312">
        <v>333380.33571257524</v>
      </c>
      <c r="M43" s="309"/>
      <c r="N43" s="309"/>
      <c r="O43" s="309"/>
      <c r="P43" s="309"/>
      <c r="Q43" s="309"/>
    </row>
    <row r="44" spans="2:17" x14ac:dyDescent="0.45">
      <c r="B44" s="370" t="s">
        <v>603</v>
      </c>
      <c r="C44" s="357"/>
      <c r="D44" s="357"/>
      <c r="E44" s="371"/>
      <c r="F44" s="372"/>
      <c r="G44" s="372"/>
      <c r="H44" s="372"/>
      <c r="I44" s="373">
        <v>8.6505066294642871E-2</v>
      </c>
      <c r="J44" s="372"/>
      <c r="K44" s="373">
        <v>7.2529348046874997E-2</v>
      </c>
      <c r="L44" s="374">
        <v>7.4415253507271253E-2</v>
      </c>
      <c r="M44" s="355"/>
      <c r="N44" s="355"/>
      <c r="O44" s="355"/>
      <c r="P44" s="355"/>
      <c r="Q44" s="355"/>
    </row>
    <row r="45" spans="2:17" x14ac:dyDescent="0.45">
      <c r="B45" s="500" t="s">
        <v>604</v>
      </c>
      <c r="C45" s="501"/>
      <c r="D45" s="501"/>
      <c r="E45" s="375"/>
      <c r="F45" s="376"/>
      <c r="G45" s="376"/>
      <c r="H45" s="376"/>
      <c r="I45" s="376">
        <v>531252</v>
      </c>
      <c r="J45" s="307"/>
      <c r="K45" s="307">
        <v>518502</v>
      </c>
      <c r="L45" s="308">
        <v>543369.48</v>
      </c>
      <c r="M45" s="355"/>
      <c r="N45" s="355"/>
      <c r="O45" s="355"/>
      <c r="P45" s="355"/>
      <c r="Q45" s="355"/>
    </row>
    <row r="46" spans="2:17" x14ac:dyDescent="0.45">
      <c r="B46" s="477" t="s">
        <v>605</v>
      </c>
      <c r="C46" s="478"/>
      <c r="D46" s="478"/>
      <c r="E46" s="294"/>
      <c r="F46" s="321"/>
      <c r="G46" s="321"/>
      <c r="H46" s="321"/>
      <c r="I46" s="321">
        <v>174756.13700000002</v>
      </c>
      <c r="J46" s="321"/>
      <c r="K46" s="377">
        <v>212501.00189614797</v>
      </c>
      <c r="L46" s="349">
        <v>219222.41670599999</v>
      </c>
      <c r="M46" s="502"/>
      <c r="N46" s="503"/>
      <c r="O46" s="503"/>
      <c r="P46" s="503"/>
      <c r="Q46" s="503"/>
    </row>
    <row r="47" spans="2:17" x14ac:dyDescent="0.45">
      <c r="B47" s="477" t="s">
        <v>532</v>
      </c>
      <c r="C47" s="478"/>
      <c r="D47" s="478"/>
      <c r="E47" s="294"/>
      <c r="F47" s="367"/>
      <c r="G47" s="367"/>
      <c r="H47" s="367"/>
      <c r="I47" s="378">
        <v>0.32895149006497859</v>
      </c>
      <c r="J47" s="367"/>
      <c r="K47" s="379">
        <v>0.40983641701699891</v>
      </c>
      <c r="L47" s="379">
        <v>0.40344999999999998</v>
      </c>
      <c r="M47" s="481"/>
      <c r="N47" s="482"/>
      <c r="O47" s="482"/>
      <c r="P47" s="482"/>
      <c r="Q47" s="483"/>
    </row>
    <row r="48" spans="2:17" x14ac:dyDescent="0.45">
      <c r="B48" s="479" t="s">
        <v>537</v>
      </c>
      <c r="C48" s="480"/>
      <c r="D48" s="480"/>
      <c r="E48" s="310"/>
      <c r="F48" s="380"/>
      <c r="G48" s="380"/>
      <c r="H48" s="380"/>
      <c r="I48" s="311">
        <v>744038.56</v>
      </c>
      <c r="J48" s="311"/>
      <c r="K48" s="311">
        <v>630932.47735385201</v>
      </c>
      <c r="L48" s="312">
        <v>657527.39900657523</v>
      </c>
      <c r="M48" s="309"/>
      <c r="N48" s="309"/>
      <c r="O48" s="309"/>
      <c r="P48" s="309"/>
      <c r="Q48" s="309"/>
    </row>
    <row r="49" spans="2:17" x14ac:dyDescent="0.45">
      <c r="B49" s="316" t="s">
        <v>606</v>
      </c>
      <c r="C49" s="309"/>
      <c r="D49" s="309"/>
      <c r="E49" s="310"/>
      <c r="F49" s="380"/>
      <c r="G49" s="380"/>
      <c r="H49" s="380"/>
      <c r="I49" s="381">
        <v>0.11517624767801858</v>
      </c>
      <c r="J49" s="381"/>
      <c r="K49" s="381">
        <v>9.7667566153847057E-2</v>
      </c>
      <c r="L49" s="382">
        <v>0.10178442709080111</v>
      </c>
      <c r="M49" s="309"/>
      <c r="N49" s="309"/>
      <c r="O49" s="309"/>
      <c r="P49" s="309"/>
      <c r="Q49" s="309"/>
    </row>
    <row r="50" spans="2:17" x14ac:dyDescent="0.45">
      <c r="B50" s="477" t="s">
        <v>620</v>
      </c>
      <c r="C50" s="478"/>
      <c r="D50" s="478"/>
      <c r="E50" s="319"/>
      <c r="F50" s="321"/>
      <c r="G50" s="321"/>
      <c r="H50" s="321"/>
      <c r="I50" s="321">
        <v>119168.00000000001</v>
      </c>
      <c r="J50" s="321"/>
      <c r="K50" s="321">
        <v>119168.00000000001</v>
      </c>
      <c r="L50" s="349">
        <v>119168.00000000001</v>
      </c>
      <c r="M50" s="383"/>
      <c r="N50" s="383"/>
      <c r="O50" s="383"/>
      <c r="P50" s="383"/>
      <c r="Q50" s="383"/>
    </row>
    <row r="51" spans="2:17" ht="17.5" thickBot="1" x14ac:dyDescent="0.5">
      <c r="B51" s="477" t="s">
        <v>621</v>
      </c>
      <c r="C51" s="478"/>
      <c r="D51" s="478"/>
      <c r="E51" s="319"/>
      <c r="F51" s="321"/>
      <c r="G51" s="321"/>
      <c r="H51" s="321"/>
      <c r="I51" s="384">
        <v>147501.76370961813</v>
      </c>
      <c r="J51" s="321"/>
      <c r="K51" s="384">
        <v>147501.76370961813</v>
      </c>
      <c r="L51" s="385">
        <v>147501.76370961813</v>
      </c>
      <c r="M51" s="383"/>
      <c r="N51" s="383"/>
      <c r="O51" s="383"/>
      <c r="P51" s="383"/>
      <c r="Q51" s="383"/>
    </row>
    <row r="52" spans="2:17" ht="17.5" thickTop="1" x14ac:dyDescent="0.45">
      <c r="B52" s="467" t="s">
        <v>498</v>
      </c>
      <c r="C52" s="468"/>
      <c r="D52" s="468"/>
      <c r="E52" s="310"/>
      <c r="F52" s="311"/>
      <c r="G52" s="311"/>
      <c r="H52" s="311"/>
      <c r="I52" s="311">
        <v>477368.79629038193</v>
      </c>
      <c r="J52" s="311"/>
      <c r="K52" s="311">
        <v>364262.71364423388</v>
      </c>
      <c r="L52" s="312">
        <v>390857.6352969571</v>
      </c>
      <c r="M52" s="293"/>
      <c r="N52" s="293"/>
      <c r="O52" s="293"/>
      <c r="P52" s="293"/>
      <c r="Q52" s="293"/>
    </row>
    <row r="53" spans="2:17" x14ac:dyDescent="0.45">
      <c r="B53" s="474" t="s">
        <v>607</v>
      </c>
      <c r="C53" s="475"/>
      <c r="D53" s="475"/>
      <c r="E53" s="294"/>
      <c r="F53" s="386"/>
      <c r="G53" s="386"/>
      <c r="H53" s="386"/>
      <c r="I53" s="386">
        <v>2.7901121958850874</v>
      </c>
      <c r="J53" s="386"/>
      <c r="K53" s="386">
        <v>2.3659693119197667</v>
      </c>
      <c r="L53" s="387">
        <v>2.4656991098644747</v>
      </c>
      <c r="M53" s="292"/>
      <c r="N53" s="292"/>
      <c r="O53" s="292"/>
      <c r="P53" s="292"/>
      <c r="Q53" s="292"/>
    </row>
    <row r="54" spans="2:17" x14ac:dyDescent="0.45">
      <c r="B54" s="474" t="s">
        <v>608</v>
      </c>
      <c r="C54" s="475"/>
      <c r="D54" s="475"/>
      <c r="E54" s="294"/>
      <c r="F54" s="314"/>
      <c r="G54" s="314"/>
      <c r="H54" s="314"/>
      <c r="I54" s="314">
        <v>0.23434894270514578</v>
      </c>
      <c r="J54" s="314"/>
      <c r="K54" s="314">
        <v>0.1788231289367864</v>
      </c>
      <c r="L54" s="388">
        <v>0.19187905512859946</v>
      </c>
      <c r="M54" s="292"/>
      <c r="N54" s="292"/>
      <c r="O54" s="292"/>
      <c r="P54" s="292"/>
      <c r="Q54" s="292"/>
    </row>
    <row r="55" spans="2:17" x14ac:dyDescent="0.45">
      <c r="B55" s="504" t="s">
        <v>536</v>
      </c>
      <c r="C55" s="505"/>
      <c r="D55" s="505"/>
      <c r="E55" s="371"/>
      <c r="F55" s="389"/>
      <c r="G55" s="389"/>
      <c r="H55" s="389"/>
      <c r="I55" s="389">
        <v>0.25709964977463878</v>
      </c>
      <c r="J55" s="389"/>
      <c r="K55" s="389">
        <v>0.2015738360062794</v>
      </c>
      <c r="L55" s="390">
        <v>0.21462976219809246</v>
      </c>
      <c r="M55" s="292"/>
      <c r="N55" s="292"/>
      <c r="O55" s="292"/>
      <c r="P55" s="292"/>
      <c r="Q55" s="292"/>
    </row>
    <row r="56" spans="2:17" x14ac:dyDescent="0.45">
      <c r="B56" s="309"/>
      <c r="C56" s="309"/>
      <c r="D56" s="309"/>
      <c r="E56" s="310"/>
      <c r="F56" s="311"/>
      <c r="G56" s="311"/>
      <c r="H56" s="311"/>
      <c r="I56" s="311"/>
      <c r="J56" s="311"/>
      <c r="K56" s="311"/>
      <c r="L56" s="311"/>
      <c r="M56" s="293"/>
      <c r="N56" s="293"/>
      <c r="O56" s="293"/>
      <c r="P56" s="293"/>
      <c r="Q56" s="293"/>
    </row>
    <row r="57" spans="2:17" x14ac:dyDescent="0.45">
      <c r="B57" s="506" t="s">
        <v>609</v>
      </c>
      <c r="C57" s="506"/>
      <c r="D57" s="293"/>
      <c r="E57" s="293"/>
      <c r="F57" s="293"/>
      <c r="G57" s="309" t="s">
        <v>513</v>
      </c>
      <c r="H57" s="309"/>
      <c r="I57" s="391">
        <v>6460000</v>
      </c>
      <c r="J57" s="309"/>
      <c r="K57" s="310"/>
      <c r="L57" s="311"/>
      <c r="M57" s="311"/>
      <c r="N57" s="311"/>
      <c r="O57" s="311"/>
      <c r="P57" s="311"/>
      <c r="Q57" s="311"/>
    </row>
    <row r="58" spans="2:17" x14ac:dyDescent="0.45">
      <c r="B58" s="507" t="s">
        <v>610</v>
      </c>
      <c r="C58" s="507"/>
      <c r="D58" s="392">
        <v>0.3</v>
      </c>
      <c r="E58" s="314"/>
      <c r="F58" s="314"/>
      <c r="G58" s="393" t="s">
        <v>611</v>
      </c>
      <c r="H58" s="393"/>
      <c r="I58" s="307">
        <v>1980000</v>
      </c>
      <c r="J58" s="355"/>
      <c r="K58" s="294"/>
      <c r="L58" s="311"/>
      <c r="M58" s="311"/>
      <c r="N58" s="311"/>
      <c r="O58" s="311"/>
      <c r="P58" s="311"/>
      <c r="Q58" s="311"/>
    </row>
    <row r="59" spans="2:17" x14ac:dyDescent="0.45">
      <c r="B59" s="507" t="s">
        <v>612</v>
      </c>
      <c r="C59" s="507"/>
      <c r="D59" s="394">
        <v>3136000</v>
      </c>
      <c r="E59" s="307"/>
      <c r="F59" s="314"/>
      <c r="G59" s="393" t="s">
        <v>613</v>
      </c>
      <c r="H59" s="393"/>
      <c r="I59" s="307">
        <v>0</v>
      </c>
      <c r="J59" s="355"/>
      <c r="K59" s="294"/>
      <c r="L59" s="311"/>
      <c r="M59" s="311"/>
      <c r="N59" s="311"/>
      <c r="O59" s="311"/>
      <c r="P59" s="311"/>
      <c r="Q59" s="311"/>
    </row>
    <row r="60" spans="2:17" x14ac:dyDescent="0.45">
      <c r="B60" s="507" t="s">
        <v>446</v>
      </c>
      <c r="C60" s="507"/>
      <c r="D60" s="395">
        <v>3.7999999999999999E-2</v>
      </c>
      <c r="E60" s="381"/>
      <c r="F60" s="307"/>
      <c r="G60" s="393" t="s">
        <v>614</v>
      </c>
      <c r="H60" s="393"/>
      <c r="I60" s="307">
        <v>0</v>
      </c>
      <c r="J60" s="355"/>
      <c r="K60" s="294"/>
      <c r="L60" s="311"/>
      <c r="M60" s="311"/>
      <c r="N60" s="311"/>
      <c r="O60" s="311"/>
      <c r="P60" s="311"/>
      <c r="Q60" s="311"/>
    </row>
    <row r="61" spans="2:17" ht="17.5" thickBot="1" x14ac:dyDescent="0.5">
      <c r="B61" s="507" t="s">
        <v>615</v>
      </c>
      <c r="C61" s="507"/>
      <c r="D61" s="396">
        <v>30</v>
      </c>
      <c r="E61" s="294"/>
      <c r="F61" s="381"/>
      <c r="G61" s="509"/>
      <c r="H61" s="510"/>
      <c r="I61" s="397"/>
      <c r="J61" s="355"/>
      <c r="K61" s="294"/>
      <c r="L61" s="311"/>
      <c r="M61" s="311"/>
      <c r="N61" s="311"/>
      <c r="O61" s="311"/>
      <c r="P61" s="311"/>
      <c r="Q61" s="311"/>
    </row>
    <row r="62" spans="2:17" ht="17.5" thickTop="1" x14ac:dyDescent="0.45">
      <c r="B62" s="507" t="s">
        <v>616</v>
      </c>
      <c r="C62" s="507"/>
      <c r="D62" s="396">
        <v>36</v>
      </c>
      <c r="E62" s="294"/>
      <c r="F62" s="294"/>
      <c r="G62" s="309" t="s">
        <v>514</v>
      </c>
      <c r="H62" s="309"/>
      <c r="I62" s="311">
        <v>4480000</v>
      </c>
      <c r="J62" s="355"/>
      <c r="K62" s="294"/>
      <c r="L62" s="311"/>
      <c r="M62" s="311"/>
      <c r="N62" s="311"/>
      <c r="O62" s="311"/>
      <c r="P62" s="307"/>
      <c r="Q62" s="294"/>
    </row>
    <row r="63" spans="2:17" x14ac:dyDescent="0.45">
      <c r="B63" s="355"/>
      <c r="C63" s="355"/>
      <c r="D63" s="355"/>
      <c r="E63" s="294"/>
      <c r="F63" s="294"/>
      <c r="G63" s="355"/>
      <c r="H63" s="355"/>
      <c r="I63" s="294"/>
      <c r="J63" s="311"/>
      <c r="K63" s="311"/>
      <c r="L63" s="307"/>
      <c r="M63" s="307"/>
      <c r="N63" s="292"/>
      <c r="O63" s="292"/>
      <c r="P63" s="292"/>
      <c r="Q63" s="292"/>
    </row>
    <row r="64" spans="2:17" x14ac:dyDescent="0.45">
      <c r="B64" s="506" t="s">
        <v>617</v>
      </c>
      <c r="C64" s="506"/>
      <c r="D64" s="292"/>
      <c r="E64" s="355"/>
      <c r="F64" s="2"/>
      <c r="G64" s="2"/>
      <c r="H64" s="2"/>
      <c r="I64" s="2"/>
      <c r="J64" s="2"/>
      <c r="K64" s="2"/>
      <c r="L64" s="2"/>
      <c r="P64" s="292"/>
      <c r="Q64" s="292"/>
    </row>
    <row r="65" spans="2:17" x14ac:dyDescent="0.45">
      <c r="B65" s="507" t="s">
        <v>618</v>
      </c>
      <c r="C65" s="507"/>
      <c r="D65" s="307">
        <v>3324000</v>
      </c>
      <c r="E65" s="355"/>
      <c r="F65" s="2"/>
      <c r="G65" s="2"/>
      <c r="H65" s="2"/>
      <c r="I65" s="2"/>
      <c r="J65" s="2"/>
      <c r="K65" s="2"/>
      <c r="L65" s="2"/>
      <c r="P65" s="292"/>
      <c r="Q65" s="292"/>
    </row>
    <row r="66" spans="2:17" x14ac:dyDescent="0.45">
      <c r="B66" s="507" t="s">
        <v>612</v>
      </c>
      <c r="C66" s="507"/>
      <c r="D66" s="313">
        <v>1287000</v>
      </c>
      <c r="E66" s="355"/>
      <c r="F66" s="2"/>
      <c r="G66" s="2"/>
      <c r="H66" s="2"/>
      <c r="I66" s="2"/>
      <c r="J66" s="2"/>
      <c r="K66" s="2"/>
      <c r="L66" s="2"/>
      <c r="P66" s="292"/>
      <c r="Q66" s="292"/>
    </row>
    <row r="67" spans="2:17" x14ac:dyDescent="0.45">
      <c r="B67" s="507" t="s">
        <v>446</v>
      </c>
      <c r="C67" s="507"/>
      <c r="D67" s="395">
        <v>7.9899999999999999E-2</v>
      </c>
      <c r="E67" s="355"/>
      <c r="F67" s="2"/>
      <c r="G67" s="2"/>
      <c r="H67" s="2"/>
      <c r="I67" s="2"/>
      <c r="J67" s="2"/>
      <c r="K67" s="2"/>
      <c r="L67" s="2"/>
      <c r="P67" s="292"/>
      <c r="Q67" s="292"/>
    </row>
    <row r="68" spans="2:17" x14ac:dyDescent="0.45">
      <c r="B68" s="507" t="s">
        <v>615</v>
      </c>
      <c r="C68" s="507"/>
      <c r="D68" s="396">
        <v>15</v>
      </c>
      <c r="E68" s="355"/>
      <c r="F68" s="2"/>
      <c r="G68" s="2"/>
      <c r="H68" s="2"/>
      <c r="I68" s="2"/>
      <c r="J68" s="2"/>
      <c r="K68" s="2"/>
      <c r="L68" s="2"/>
      <c r="P68" s="292"/>
      <c r="Q68" s="292"/>
    </row>
    <row r="69" spans="2:17" x14ac:dyDescent="0.45">
      <c r="B69" s="507" t="s">
        <v>616</v>
      </c>
      <c r="C69" s="507"/>
      <c r="D69" s="396"/>
      <c r="E69" s="292"/>
      <c r="F69" s="2"/>
      <c r="G69" s="2"/>
      <c r="H69" s="2"/>
      <c r="I69" s="2"/>
      <c r="J69" s="2"/>
      <c r="K69" s="2"/>
      <c r="L69" s="2"/>
      <c r="P69" s="292"/>
      <c r="Q69" s="292"/>
    </row>
    <row r="70" spans="2:17" x14ac:dyDescent="0.45">
      <c r="B70" s="508" t="s">
        <v>619</v>
      </c>
      <c r="C70" s="508"/>
      <c r="D70" s="311">
        <v>2037000</v>
      </c>
      <c r="E70" s="292"/>
      <c r="F70" s="2"/>
      <c r="G70" s="2"/>
      <c r="H70" s="2"/>
      <c r="I70" s="2"/>
      <c r="J70" s="2"/>
      <c r="K70" s="2"/>
      <c r="L70" s="2"/>
      <c r="P70" s="294"/>
      <c r="Q70" s="294"/>
    </row>
    <row r="71" spans="2:17" x14ac:dyDescent="0.45">
      <c r="B71" s="317"/>
      <c r="C71" s="317"/>
      <c r="D71" s="317"/>
      <c r="E71" s="317"/>
      <c r="F71" s="2"/>
      <c r="G71" s="2"/>
      <c r="H71" s="2"/>
      <c r="I71" s="2"/>
      <c r="J71" s="2"/>
      <c r="K71" s="2"/>
      <c r="L71" s="2"/>
      <c r="P71" s="294"/>
      <c r="Q71" s="294"/>
    </row>
    <row r="72" spans="2:17" x14ac:dyDescent="0.45">
      <c r="B72" s="292"/>
      <c r="C72" s="292"/>
      <c r="D72" s="292"/>
      <c r="E72" s="292"/>
      <c r="F72" s="2"/>
      <c r="G72" s="2"/>
      <c r="H72" s="2"/>
      <c r="I72" s="2"/>
      <c r="J72" s="2"/>
      <c r="K72" s="2"/>
      <c r="L72" s="2"/>
      <c r="P72" s="292"/>
      <c r="Q72" s="294"/>
    </row>
    <row r="73" spans="2:17" x14ac:dyDescent="0.45">
      <c r="B73" s="292"/>
      <c r="C73" s="292"/>
      <c r="D73" s="292"/>
      <c r="E73" s="294"/>
      <c r="F73" s="2"/>
      <c r="G73" s="2"/>
      <c r="H73" s="2"/>
      <c r="I73" s="2"/>
      <c r="J73" s="2"/>
      <c r="K73" s="2"/>
      <c r="L73" s="2"/>
      <c r="P73" s="292"/>
      <c r="Q73" s="292"/>
    </row>
    <row r="74" spans="2:17" x14ac:dyDescent="0.45">
      <c r="B74" s="292"/>
      <c r="C74" s="292"/>
      <c r="D74" s="292"/>
      <c r="E74" s="294"/>
      <c r="F74" s="2"/>
      <c r="G74" s="2"/>
      <c r="H74" s="2"/>
      <c r="I74" s="2"/>
      <c r="J74" s="2"/>
      <c r="K74" s="2"/>
      <c r="L74" s="2"/>
      <c r="P74" s="292"/>
      <c r="Q74" s="292"/>
    </row>
    <row r="75" spans="2:17" x14ac:dyDescent="0.45">
      <c r="B75" s="292"/>
      <c r="C75" s="292"/>
      <c r="D75" s="292"/>
      <c r="E75" s="294"/>
      <c r="F75" s="2"/>
      <c r="G75" s="2"/>
      <c r="H75" s="2"/>
      <c r="I75" s="2"/>
      <c r="J75" s="2"/>
      <c r="K75" s="2"/>
      <c r="L75" s="2"/>
      <c r="P75" s="292"/>
      <c r="Q75" s="292"/>
    </row>
    <row r="76" spans="2:17" x14ac:dyDescent="0.45">
      <c r="B76" s="292"/>
      <c r="C76" s="292"/>
      <c r="D76" s="292"/>
      <c r="E76" s="292"/>
      <c r="F76" s="294"/>
      <c r="M76" s="292"/>
      <c r="N76" s="292"/>
      <c r="O76" s="292"/>
      <c r="P76" s="292"/>
      <c r="Q76" s="292"/>
    </row>
    <row r="77" spans="2:17" x14ac:dyDescent="0.45">
      <c r="B77" s="292"/>
      <c r="C77" s="292"/>
      <c r="D77" s="292"/>
      <c r="E77" s="292"/>
      <c r="M77" s="292"/>
      <c r="N77" s="292"/>
      <c r="O77" s="292"/>
      <c r="P77" s="292"/>
      <c r="Q77" s="292"/>
    </row>
    <row r="78" spans="2:17" x14ac:dyDescent="0.45">
      <c r="B78" s="292"/>
      <c r="C78" s="292"/>
      <c r="D78" s="292"/>
      <c r="E78" s="292"/>
      <c r="M78" s="292"/>
      <c r="N78" s="292"/>
      <c r="O78" s="292"/>
      <c r="P78" s="292"/>
      <c r="Q78" s="292"/>
    </row>
  </sheetData>
  <mergeCells count="82">
    <mergeCell ref="B65:C65"/>
    <mergeCell ref="B60:C60"/>
    <mergeCell ref="B61:C61"/>
    <mergeCell ref="G61:H61"/>
    <mergeCell ref="B62:C62"/>
    <mergeCell ref="B64:C64"/>
    <mergeCell ref="B70:C70"/>
    <mergeCell ref="B68:C68"/>
    <mergeCell ref="B69:C69"/>
    <mergeCell ref="B66:C66"/>
    <mergeCell ref="B67:C67"/>
    <mergeCell ref="B58:C58"/>
    <mergeCell ref="B59:C59"/>
    <mergeCell ref="B47:D47"/>
    <mergeCell ref="M47:Q47"/>
    <mergeCell ref="B48:D48"/>
    <mergeCell ref="B50:D50"/>
    <mergeCell ref="B51:D51"/>
    <mergeCell ref="B52:D52"/>
    <mergeCell ref="M46:Q46"/>
    <mergeCell ref="B53:D53"/>
    <mergeCell ref="B54:D54"/>
    <mergeCell ref="B55:D55"/>
    <mergeCell ref="B57:C57"/>
    <mergeCell ref="B41:D41"/>
    <mergeCell ref="D42:F42"/>
    <mergeCell ref="B43:D43"/>
    <mergeCell ref="B45:D45"/>
    <mergeCell ref="B46:D46"/>
    <mergeCell ref="B38:D38"/>
    <mergeCell ref="M38:Q38"/>
    <mergeCell ref="B40:D40"/>
    <mergeCell ref="B35:D35"/>
    <mergeCell ref="M35:Q35"/>
    <mergeCell ref="B36:D36"/>
    <mergeCell ref="M36:Q36"/>
    <mergeCell ref="B37:D37"/>
    <mergeCell ref="M37:Q37"/>
    <mergeCell ref="B33:D33"/>
    <mergeCell ref="M33:Q33"/>
    <mergeCell ref="B34:D34"/>
    <mergeCell ref="M34:Q34"/>
    <mergeCell ref="B30:D30"/>
    <mergeCell ref="M30:Q30"/>
    <mergeCell ref="B31:D31"/>
    <mergeCell ref="M31:Q31"/>
    <mergeCell ref="B29:D29"/>
    <mergeCell ref="M29:Q29"/>
    <mergeCell ref="B28:D28"/>
    <mergeCell ref="M28:Q28"/>
    <mergeCell ref="B32:D32"/>
    <mergeCell ref="M32:Q32"/>
    <mergeCell ref="B26:D26"/>
    <mergeCell ref="M26:Q26"/>
    <mergeCell ref="B27:D27"/>
    <mergeCell ref="M27:Q27"/>
    <mergeCell ref="B25:D25"/>
    <mergeCell ref="M25:Q25"/>
    <mergeCell ref="B24:D24"/>
    <mergeCell ref="M24:Q24"/>
    <mergeCell ref="D17:F17"/>
    <mergeCell ref="G19:I19"/>
    <mergeCell ref="B21:D21"/>
    <mergeCell ref="M21:Q21"/>
    <mergeCell ref="B22:D22"/>
    <mergeCell ref="M22:Q22"/>
    <mergeCell ref="B8:D8"/>
    <mergeCell ref="B9:D9"/>
    <mergeCell ref="B11:D11"/>
    <mergeCell ref="B23:D23"/>
    <mergeCell ref="M23:Q23"/>
    <mergeCell ref="B12:D12"/>
    <mergeCell ref="B13:D13"/>
    <mergeCell ref="B14:D14"/>
    <mergeCell ref="B15:C15"/>
    <mergeCell ref="B16:D16"/>
    <mergeCell ref="B7:D7"/>
    <mergeCell ref="P7:Q7"/>
    <mergeCell ref="P2:Q2"/>
    <mergeCell ref="P3:Q3"/>
    <mergeCell ref="B4:L4"/>
    <mergeCell ref="B6:D6"/>
  </mergeCells>
  <conditionalFormatting sqref="K22">
    <cfRule type="cellIs" dxfId="92" priority="71" operator="equal">
      <formula>$AA$28</formula>
    </cfRule>
  </conditionalFormatting>
  <conditionalFormatting sqref="K23">
    <cfRule type="cellIs" dxfId="91" priority="70" operator="equal">
      <formula>$Z$30</formula>
    </cfRule>
  </conditionalFormatting>
  <conditionalFormatting sqref="K30">
    <cfRule type="cellIs" dxfId="90" priority="69" operator="equal">
      <formula>$Z$36</formula>
    </cfRule>
  </conditionalFormatting>
  <conditionalFormatting sqref="K21">
    <cfRule type="cellIs" dxfId="89" priority="68" operator="equal">
      <formula>$I$21</formula>
    </cfRule>
  </conditionalFormatting>
  <conditionalFormatting sqref="L24">
    <cfRule type="cellIs" dxfId="88" priority="67" operator="equal">
      <formula>K24*(1+$V$23)</formula>
    </cfRule>
  </conditionalFormatting>
  <conditionalFormatting sqref="M24:Q24">
    <cfRule type="cellIs" dxfId="87" priority="148" operator="equal">
      <formula>$AI$24</formula>
    </cfRule>
  </conditionalFormatting>
  <conditionalFormatting sqref="K8 K24:K29">
    <cfRule type="cellIs" dxfId="86" priority="65" operator="equal">
      <formula>I8</formula>
    </cfRule>
  </conditionalFormatting>
  <conditionalFormatting sqref="M21:Q23">
    <cfRule type="cellIs" dxfId="85" priority="145" operator="equal">
      <formula>$AM$23</formula>
    </cfRule>
    <cfRule type="cellIs" dxfId="84" priority="146" operator="equal">
      <formula>$AI$23</formula>
    </cfRule>
  </conditionalFormatting>
  <conditionalFormatting sqref="M25:Q29">
    <cfRule type="cellIs" dxfId="83" priority="141" operator="equal">
      <formula>AI25</formula>
    </cfRule>
  </conditionalFormatting>
  <conditionalFormatting sqref="L33">
    <cfRule type="cellIs" dxfId="82" priority="56" operator="equal">
      <formula>K33*(1+$V$23)</formula>
    </cfRule>
  </conditionalFormatting>
  <conditionalFormatting sqref="L34">
    <cfRule type="cellIs" dxfId="81" priority="55" operator="equal">
      <formula>K34*(1+$V$23)</formula>
    </cfRule>
  </conditionalFormatting>
  <conditionalFormatting sqref="L35">
    <cfRule type="cellIs" dxfId="80" priority="54" operator="equal">
      <formula>K35*(1+$V$23)</formula>
    </cfRule>
  </conditionalFormatting>
  <conditionalFormatting sqref="L36">
    <cfRule type="cellIs" dxfId="79" priority="53" operator="equal">
      <formula>K36*(1+$V$23)</formula>
    </cfRule>
  </conditionalFormatting>
  <conditionalFormatting sqref="L37">
    <cfRule type="cellIs" dxfId="78" priority="52" operator="equal">
      <formula>K37*(1+$V$23)</formula>
    </cfRule>
  </conditionalFormatting>
  <conditionalFormatting sqref="L38">
    <cfRule type="cellIs" dxfId="77" priority="51" operator="equal">
      <formula>K38*(1+$V$23)</formula>
    </cfRule>
  </conditionalFormatting>
  <conditionalFormatting sqref="M33:Q38">
    <cfRule type="cellIs" dxfId="76" priority="113" operator="equal">
      <formula>AI33</formula>
    </cfRule>
  </conditionalFormatting>
  <conditionalFormatting sqref="M31:Q31">
    <cfRule type="cellIs" dxfId="75" priority="100" operator="equal">
      <formula>AI31</formula>
    </cfRule>
  </conditionalFormatting>
  <conditionalFormatting sqref="M30:Q30">
    <cfRule type="cellIs" dxfId="74" priority="87" operator="equal">
      <formula>"Explain $0 Balance"</formula>
    </cfRule>
    <cfRule type="cellIs" dxfId="73" priority="101" operator="equal">
      <formula>$AM$23</formula>
    </cfRule>
    <cfRule type="cellIs" dxfId="72" priority="102" operator="equal">
      <formula>$AI$23</formula>
    </cfRule>
  </conditionalFormatting>
  <conditionalFormatting sqref="M32:Q32">
    <cfRule type="cellIs" dxfId="71" priority="99" operator="equal">
      <formula>AI32</formula>
    </cfRule>
  </conditionalFormatting>
  <conditionalFormatting sqref="K14">
    <cfRule type="cellIs" dxfId="70" priority="16" operator="equal">
      <formula>I14</formula>
    </cfRule>
  </conditionalFormatting>
  <conditionalFormatting sqref="M27:Q27">
    <cfRule type="cellIs" dxfId="69" priority="90" operator="equal">
      <formula>"Explain $0 Balance"</formula>
    </cfRule>
  </conditionalFormatting>
  <conditionalFormatting sqref="M21:Q22">
    <cfRule type="cellIs" dxfId="68" priority="89" operator="equal">
      <formula>"Explain $0 Balance"</formula>
    </cfRule>
  </conditionalFormatting>
  <conditionalFormatting sqref="M23:Q23">
    <cfRule type="cellIs" dxfId="67" priority="88" operator="equal">
      <formula>"Explain $0 Balance"</formula>
    </cfRule>
  </conditionalFormatting>
  <conditionalFormatting sqref="L23">
    <cfRule type="cellIs" dxfId="66" priority="77" operator="equal">
      <formula>K23*(1+V23)</formula>
    </cfRule>
  </conditionalFormatting>
  <conditionalFormatting sqref="L22">
    <cfRule type="cellIs" dxfId="65" priority="78" operator="equal">
      <formula>K22*(1+V23)</formula>
    </cfRule>
  </conditionalFormatting>
  <conditionalFormatting sqref="K33:K38">
    <cfRule type="cellIs" dxfId="64" priority="64" operator="equal">
      <formula>I33</formula>
    </cfRule>
  </conditionalFormatting>
  <conditionalFormatting sqref="L27">
    <cfRule type="cellIs" dxfId="63" priority="61" operator="equal">
      <formula>K27*(1+$V$23)</formula>
    </cfRule>
  </conditionalFormatting>
  <conditionalFormatting sqref="L29">
    <cfRule type="cellIs" dxfId="62" priority="59" operator="equal">
      <formula>K29*(1+$V$23)</formula>
    </cfRule>
  </conditionalFormatting>
  <conditionalFormatting sqref="L25">
    <cfRule type="cellIs" dxfId="61" priority="45" operator="equal">
      <formula>K25*(1+$V$21)</formula>
    </cfRule>
  </conditionalFormatting>
  <conditionalFormatting sqref="L26">
    <cfRule type="cellIs" dxfId="60" priority="42" operator="equal">
      <formula>K26*(1+$V$21)</formula>
    </cfRule>
  </conditionalFormatting>
  <conditionalFormatting sqref="L28">
    <cfRule type="cellIs" dxfId="59" priority="40" operator="equal">
      <formula>K28*(1+$V$22)</formula>
    </cfRule>
  </conditionalFormatting>
  <conditionalFormatting sqref="L30">
    <cfRule type="cellIs" dxfId="58" priority="37" operator="equal">
      <formula>K30*(1+$V$23)</formula>
    </cfRule>
  </conditionalFormatting>
  <conditionalFormatting sqref="K9">
    <cfRule type="cellIs" dxfId="57" priority="11" operator="equal">
      <formula>I9</formula>
    </cfRule>
  </conditionalFormatting>
  <conditionalFormatting sqref="I57">
    <cfRule type="cellIs" dxfId="56" priority="27" operator="equal">
      <formula>$I$70</formula>
    </cfRule>
  </conditionalFormatting>
  <conditionalFormatting sqref="F21">
    <cfRule type="cellIs" dxfId="55" priority="26" operator="notEqual">
      <formula>SUM($G$21:$I$21)</formula>
    </cfRule>
  </conditionalFormatting>
  <conditionalFormatting sqref="L21">
    <cfRule type="cellIs" dxfId="54" priority="25" operator="equal">
      <formula>$W$25</formula>
    </cfRule>
  </conditionalFormatting>
  <conditionalFormatting sqref="K12">
    <cfRule type="cellIs" dxfId="53" priority="18" operator="equal">
      <formula>I12</formula>
    </cfRule>
  </conditionalFormatting>
  <conditionalFormatting sqref="K13">
    <cfRule type="cellIs" dxfId="52" priority="17" operator="equal">
      <formula>I13</formula>
    </cfRule>
  </conditionalFormatting>
  <conditionalFormatting sqref="L9">
    <cfRule type="cellIs" dxfId="51" priority="23" operator="equal">
      <formula>K9*(1+V8)</formula>
    </cfRule>
  </conditionalFormatting>
  <conditionalFormatting sqref="L12:L14">
    <cfRule type="cellIs" dxfId="50" priority="149" operator="equal">
      <formula>K12*(1+#REF!)</formula>
    </cfRule>
  </conditionalFormatting>
  <conditionalFormatting sqref="L8">
    <cfRule type="cellIs" dxfId="49" priority="153" operator="equal">
      <formula>K8*(1+#REF!)</formula>
    </cfRule>
  </conditionalFormatting>
  <conditionalFormatting sqref="K31">
    <cfRule type="cellIs" dxfId="48" priority="156" operator="equal">
      <formula>$K$30*$V$39</formula>
    </cfRule>
  </conditionalFormatting>
  <conditionalFormatting sqref="L31">
    <cfRule type="cellIs" dxfId="47" priority="157" operator="equal">
      <formula>L30*V39</formula>
    </cfRule>
  </conditionalFormatting>
  <conditionalFormatting sqref="K32">
    <cfRule type="cellIs" dxfId="46" priority="181" operator="equal">
      <formula>K16*#REF!</formula>
    </cfRule>
  </conditionalFormatting>
  <conditionalFormatting sqref="L32">
    <cfRule type="cellIs" dxfId="45" priority="182" operator="equal">
      <formula>L16*#REF!</formula>
    </cfRule>
  </conditionalFormatting>
  <dataValidations count="4">
    <dataValidation prompt="Choose option or write explination" sqref="M39:Q40" xr:uid="{FE4AB8E1-FA24-42AB-9735-2896155424EF}"/>
    <dataValidation allowBlank="1" prompt="Choose from List or Write in Revenue Type" sqref="B12:D14" xr:uid="{C2CE5775-EE1A-447E-92D3-49D4247317AD}"/>
    <dataValidation allowBlank="1" sqref="B15:D15" xr:uid="{F8AEC13E-CE89-4A3B-97AE-07938C6108E0}"/>
    <dataValidation showInputMessage="1" sqref="M21:M38" xr:uid="{81939489-3961-42E3-B6B9-8B82434ACA7F}"/>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D8094-58E0-F541-B8F6-AC3140252B7B}">
  <sheetPr codeName="Sheet5">
    <tabColor rgb="FF0070C0"/>
  </sheetPr>
  <dimension ref="A4:H84"/>
  <sheetViews>
    <sheetView zoomScale="80" zoomScaleNormal="80" workbookViewId="0">
      <selection activeCell="J59" sqref="J59"/>
    </sheetView>
  </sheetViews>
  <sheetFormatPr defaultColWidth="10.81640625" defaultRowHeight="19" customHeight="1" x14ac:dyDescent="0.25"/>
  <cols>
    <col min="1" max="1" width="6.1796875" style="4" bestFit="1" customWidth="1"/>
    <col min="2" max="2" width="0.54296875" style="4" customWidth="1"/>
    <col min="3" max="3" width="33.453125" style="4" bestFit="1" customWidth="1"/>
    <col min="4" max="4" width="15.81640625" style="3" customWidth="1"/>
    <col min="5" max="5" width="19.81640625" style="3" customWidth="1"/>
    <col min="6" max="6" width="63.453125" style="28" customWidth="1"/>
    <col min="7" max="7" width="0.81640625" style="28" customWidth="1"/>
    <col min="8" max="8" width="3.1796875" style="4" customWidth="1"/>
    <col min="9" max="16384" width="10.81640625" style="4"/>
  </cols>
  <sheetData>
    <row r="4" spans="1:8" ht="20.149999999999999" customHeight="1" x14ac:dyDescent="0.25"/>
    <row r="5" spans="1:8" ht="19" customHeight="1" thickBot="1" x14ac:dyDescent="0.3"/>
    <row r="6" spans="1:8" ht="4" customHeight="1" x14ac:dyDescent="0.25">
      <c r="B6" s="162"/>
      <c r="C6" s="163"/>
      <c r="D6" s="164"/>
      <c r="E6" s="164"/>
      <c r="F6" s="165"/>
      <c r="G6" s="166"/>
    </row>
    <row r="7" spans="1:8" ht="19" customHeight="1" x14ac:dyDescent="0.25">
      <c r="B7" s="167"/>
      <c r="C7" s="511" t="s">
        <v>391</v>
      </c>
      <c r="D7" s="512"/>
      <c r="E7" s="512"/>
      <c r="F7" s="513"/>
      <c r="G7" s="168"/>
    </row>
    <row r="8" spans="1:8" ht="5.15" customHeight="1" thickBot="1" x14ac:dyDescent="0.3">
      <c r="B8" s="169"/>
      <c r="C8" s="170"/>
      <c r="D8" s="171"/>
      <c r="E8" s="171"/>
      <c r="F8" s="172"/>
      <c r="G8" s="173"/>
    </row>
    <row r="9" spans="1:8" ht="31" customHeight="1" x14ac:dyDescent="0.25">
      <c r="D9" s="515" t="s">
        <v>392</v>
      </c>
      <c r="E9" s="515" t="s">
        <v>4</v>
      </c>
      <c r="F9" s="40"/>
      <c r="G9" s="40"/>
    </row>
    <row r="10" spans="1:8" ht="19" customHeight="1" x14ac:dyDescent="0.25">
      <c r="A10" s="3"/>
      <c r="B10" s="3"/>
      <c r="C10" s="28"/>
      <c r="D10" s="516"/>
      <c r="E10" s="515"/>
      <c r="F10" s="40" t="s">
        <v>393</v>
      </c>
      <c r="G10" s="40"/>
    </row>
    <row r="11" spans="1:8" ht="19" customHeight="1" x14ac:dyDescent="0.25">
      <c r="A11" s="3" t="s">
        <v>541</v>
      </c>
      <c r="B11" s="3"/>
      <c r="C11" s="28" t="s">
        <v>273</v>
      </c>
      <c r="D11" s="29">
        <v>484500</v>
      </c>
      <c r="E11" s="108">
        <v>484500</v>
      </c>
      <c r="F11" s="109"/>
      <c r="G11" s="161"/>
    </row>
    <row r="12" spans="1:8" ht="19" customHeight="1" x14ac:dyDescent="0.25">
      <c r="A12" s="3" t="s">
        <v>541</v>
      </c>
      <c r="B12" s="3"/>
      <c r="C12" s="28" t="s">
        <v>308</v>
      </c>
      <c r="D12" s="29">
        <v>23730</v>
      </c>
      <c r="E12" s="106">
        <v>19796</v>
      </c>
      <c r="F12" s="517" t="s">
        <v>394</v>
      </c>
      <c r="G12" s="288"/>
    </row>
    <row r="13" spans="1:8" ht="19" customHeight="1" x14ac:dyDescent="0.25">
      <c r="A13" s="3" t="s">
        <v>541</v>
      </c>
      <c r="B13" s="3"/>
      <c r="C13" s="28" t="s">
        <v>302</v>
      </c>
      <c r="D13" s="29">
        <v>41730</v>
      </c>
      <c r="E13" s="106">
        <v>36764</v>
      </c>
      <c r="F13" s="517"/>
      <c r="G13" s="288"/>
    </row>
    <row r="14" spans="1:8" s="32" customFormat="1" ht="19" customHeight="1" x14ac:dyDescent="0.25">
      <c r="A14" s="3"/>
      <c r="B14" s="3"/>
      <c r="C14" s="28" t="s">
        <v>395</v>
      </c>
      <c r="D14" s="29">
        <v>0</v>
      </c>
      <c r="E14" s="106">
        <v>0</v>
      </c>
      <c r="F14" s="110" t="s">
        <v>542</v>
      </c>
      <c r="G14" s="110"/>
      <c r="H14" s="4"/>
    </row>
    <row r="15" spans="1:8" ht="19" customHeight="1" x14ac:dyDescent="0.25">
      <c r="A15" s="3" t="s">
        <v>541</v>
      </c>
      <c r="B15" s="3"/>
      <c r="C15" s="28" t="s">
        <v>396</v>
      </c>
      <c r="D15" s="29">
        <v>2400</v>
      </c>
      <c r="E15" s="29">
        <v>2400</v>
      </c>
      <c r="F15" s="28" t="s">
        <v>397</v>
      </c>
    </row>
    <row r="16" spans="1:8" ht="19" customHeight="1" x14ac:dyDescent="0.25">
      <c r="A16" s="3"/>
      <c r="B16" s="3"/>
      <c r="C16" s="28" t="s">
        <v>398</v>
      </c>
      <c r="D16" s="29">
        <v>35879</v>
      </c>
      <c r="E16" s="29">
        <v>14294.96</v>
      </c>
      <c r="F16" s="28" t="s">
        <v>543</v>
      </c>
    </row>
    <row r="17" spans="1:8" ht="19" customHeight="1" x14ac:dyDescent="0.25">
      <c r="C17" s="28" t="s">
        <v>399</v>
      </c>
      <c r="D17" s="31"/>
      <c r="E17" s="31">
        <v>-24225</v>
      </c>
      <c r="F17" s="28" t="s">
        <v>544</v>
      </c>
    </row>
    <row r="18" spans="1:8" ht="19" customHeight="1" x14ac:dyDescent="0.25">
      <c r="A18" s="32"/>
      <c r="B18" s="32"/>
      <c r="C18" s="33" t="s">
        <v>400</v>
      </c>
      <c r="D18" s="34">
        <v>588239</v>
      </c>
      <c r="E18" s="34">
        <v>533529.96</v>
      </c>
      <c r="F18" s="33"/>
      <c r="G18" s="33"/>
      <c r="H18" s="32"/>
    </row>
    <row r="19" spans="1:8" ht="19" customHeight="1" x14ac:dyDescent="0.25">
      <c r="D19" s="29"/>
      <c r="E19" s="29"/>
    </row>
    <row r="20" spans="1:8" ht="19" customHeight="1" x14ac:dyDescent="0.25">
      <c r="C20" s="28" t="s">
        <v>401</v>
      </c>
      <c r="D20" s="29">
        <v>-16246.35</v>
      </c>
      <c r="E20" s="29">
        <v>-16246.35</v>
      </c>
    </row>
    <row r="21" spans="1:8" ht="19" customHeight="1" x14ac:dyDescent="0.25">
      <c r="C21" s="28" t="s">
        <v>402</v>
      </c>
      <c r="D21" s="29">
        <v>-14681.625</v>
      </c>
      <c r="E21" s="29">
        <v>-14688</v>
      </c>
      <c r="F21" s="28" t="s">
        <v>545</v>
      </c>
    </row>
    <row r="22" spans="1:8" ht="19" customHeight="1" x14ac:dyDescent="0.25">
      <c r="C22" s="28" t="s">
        <v>403</v>
      </c>
      <c r="D22" s="29">
        <v>-21946.02</v>
      </c>
      <c r="E22" s="29">
        <v>-25245</v>
      </c>
      <c r="F22" s="28" t="s">
        <v>546</v>
      </c>
    </row>
    <row r="23" spans="1:8" ht="19" customHeight="1" x14ac:dyDescent="0.25">
      <c r="A23" s="3" t="s">
        <v>541</v>
      </c>
      <c r="B23" s="3"/>
      <c r="C23" s="28" t="s">
        <v>355</v>
      </c>
      <c r="D23" s="29">
        <v>-10297</v>
      </c>
      <c r="E23" s="47">
        <v>-10297</v>
      </c>
    </row>
    <row r="24" spans="1:8" ht="19" customHeight="1" x14ac:dyDescent="0.25">
      <c r="C24" s="28" t="s">
        <v>361</v>
      </c>
      <c r="D24" s="157">
        <v>-30234</v>
      </c>
      <c r="E24" s="157">
        <v>-21476</v>
      </c>
      <c r="F24" s="28" t="s">
        <v>538</v>
      </c>
    </row>
    <row r="25" spans="1:8" ht="19" customHeight="1" x14ac:dyDescent="0.25">
      <c r="C25" s="28" t="s">
        <v>384</v>
      </c>
      <c r="D25" s="157">
        <v>-27768</v>
      </c>
      <c r="E25" s="157">
        <v>-39784</v>
      </c>
      <c r="F25" s="28" t="s">
        <v>539</v>
      </c>
    </row>
    <row r="26" spans="1:8" ht="19" customHeight="1" x14ac:dyDescent="0.25">
      <c r="C26" s="28" t="s">
        <v>386</v>
      </c>
      <c r="D26" s="29">
        <v>-10792.44</v>
      </c>
      <c r="E26" s="29">
        <v>-10792.44</v>
      </c>
      <c r="F26" s="28" t="s">
        <v>547</v>
      </c>
    </row>
    <row r="27" spans="1:8" ht="19" customHeight="1" x14ac:dyDescent="0.25">
      <c r="C27" s="28" t="s">
        <v>404</v>
      </c>
      <c r="D27" s="29">
        <v>-7640.88</v>
      </c>
      <c r="E27" s="30">
        <v>-7640.88</v>
      </c>
      <c r="F27" s="28" t="s">
        <v>548</v>
      </c>
    </row>
    <row r="28" spans="1:8" ht="19" customHeight="1" x14ac:dyDescent="0.25">
      <c r="C28" s="28" t="s">
        <v>405</v>
      </c>
      <c r="D28" s="29">
        <v>-29386.400000000001</v>
      </c>
      <c r="E28" s="29">
        <v>-30294</v>
      </c>
      <c r="F28" s="28" t="s">
        <v>549</v>
      </c>
    </row>
    <row r="29" spans="1:8" ht="19" customHeight="1" x14ac:dyDescent="0.25">
      <c r="C29" s="28" t="s">
        <v>406</v>
      </c>
      <c r="D29" s="29">
        <v>-3333.308</v>
      </c>
      <c r="E29" s="29">
        <v>-3635.2799999999997</v>
      </c>
      <c r="F29" s="28" t="s">
        <v>550</v>
      </c>
    </row>
    <row r="30" spans="1:8" ht="19" customHeight="1" x14ac:dyDescent="0.25">
      <c r="C30" s="28" t="s">
        <v>407</v>
      </c>
      <c r="D30" s="29">
        <v>-19611.68</v>
      </c>
      <c r="E30" s="29">
        <v>-19740.608519999998</v>
      </c>
      <c r="F30" s="28" t="s">
        <v>551</v>
      </c>
    </row>
    <row r="31" spans="1:8" ht="19" customHeight="1" x14ac:dyDescent="0.25">
      <c r="C31" s="28" t="s">
        <v>337</v>
      </c>
      <c r="D31" s="29">
        <v>-2739</v>
      </c>
      <c r="E31" s="29">
        <v>-2739.3119999999999</v>
      </c>
      <c r="F31" s="28" t="s">
        <v>552</v>
      </c>
    </row>
    <row r="32" spans="1:8" ht="19" customHeight="1" x14ac:dyDescent="0.25">
      <c r="C32" s="28" t="s">
        <v>335</v>
      </c>
      <c r="D32" s="29">
        <v>-1665.5</v>
      </c>
      <c r="E32" s="30">
        <v>-1665.5</v>
      </c>
    </row>
    <row r="33" spans="1:8" ht="19" customHeight="1" x14ac:dyDescent="0.25">
      <c r="C33" s="28" t="s">
        <v>349</v>
      </c>
      <c r="D33" s="29">
        <v>-2578.8000000000002</v>
      </c>
      <c r="E33" s="29">
        <v>-2579</v>
      </c>
      <c r="F33" s="28" t="s">
        <v>408</v>
      </c>
    </row>
    <row r="34" spans="1:8" ht="19" customHeight="1" x14ac:dyDescent="0.25">
      <c r="A34" s="3" t="s">
        <v>541</v>
      </c>
      <c r="B34" s="3"/>
      <c r="C34" s="28" t="s">
        <v>409</v>
      </c>
      <c r="D34" s="29">
        <v>-670</v>
      </c>
      <c r="E34" s="29">
        <v>-670</v>
      </c>
    </row>
    <row r="35" spans="1:8" s="158" customFormat="1" ht="17" x14ac:dyDescent="0.25">
      <c r="A35" s="3" t="s">
        <v>541</v>
      </c>
      <c r="B35" s="3"/>
      <c r="C35" s="28" t="s">
        <v>410</v>
      </c>
      <c r="D35" s="29">
        <v>-907.6</v>
      </c>
      <c r="E35" s="29">
        <v>-907.6</v>
      </c>
      <c r="F35" s="28"/>
      <c r="G35" s="28"/>
      <c r="H35" s="4"/>
    </row>
    <row r="36" spans="1:8" ht="19" customHeight="1" x14ac:dyDescent="0.25">
      <c r="A36" s="3" t="s">
        <v>541</v>
      </c>
      <c r="B36" s="3"/>
      <c r="C36" s="28" t="s">
        <v>411</v>
      </c>
      <c r="D36" s="31">
        <v>-197.70000000000002</v>
      </c>
      <c r="E36" s="31">
        <v>-197.70000000000002</v>
      </c>
    </row>
    <row r="37" spans="1:8" ht="19" customHeight="1" x14ac:dyDescent="0.25">
      <c r="C37" s="32" t="s">
        <v>412</v>
      </c>
      <c r="D37" s="36">
        <v>-200696.30299999999</v>
      </c>
      <c r="E37" s="36">
        <v>-208598.67052000004</v>
      </c>
    </row>
    <row r="38" spans="1:8" ht="19" customHeight="1" thickBot="1" x14ac:dyDescent="0.3">
      <c r="C38" s="28" t="s">
        <v>413</v>
      </c>
      <c r="D38" s="44">
        <v>0.34118156565613633</v>
      </c>
      <c r="E38" s="44">
        <v>0.39097836327691898</v>
      </c>
    </row>
    <row r="39" spans="1:8" ht="19" customHeight="1" thickTop="1" x14ac:dyDescent="0.25">
      <c r="C39" s="32" t="s">
        <v>414</v>
      </c>
      <c r="D39" s="34">
        <v>387542.69700000004</v>
      </c>
      <c r="E39" s="34">
        <v>324931.28947999992</v>
      </c>
      <c r="F39" s="35"/>
      <c r="G39" s="35"/>
    </row>
    <row r="40" spans="1:8" ht="19" customHeight="1" x14ac:dyDescent="0.25">
      <c r="A40" s="158"/>
      <c r="B40" s="158"/>
      <c r="C40" s="158" t="s">
        <v>415</v>
      </c>
      <c r="D40" s="159"/>
      <c r="E40" s="159">
        <v>-8650</v>
      </c>
      <c r="F40" s="160" t="s">
        <v>416</v>
      </c>
      <c r="G40" s="160"/>
      <c r="H40" s="158"/>
    </row>
    <row r="42" spans="1:8" ht="19" customHeight="1" thickBot="1" x14ac:dyDescent="0.3"/>
    <row r="43" spans="1:8" ht="4" customHeight="1" x14ac:dyDescent="0.25">
      <c r="B43" s="162"/>
      <c r="C43" s="163"/>
      <c r="D43" s="164"/>
      <c r="E43" s="164"/>
      <c r="F43" s="165"/>
      <c r="G43" s="166"/>
    </row>
    <row r="44" spans="1:8" ht="19" customHeight="1" x14ac:dyDescent="0.25">
      <c r="B44" s="167"/>
      <c r="C44" s="511" t="s">
        <v>417</v>
      </c>
      <c r="D44" s="512"/>
      <c r="E44" s="512"/>
      <c r="F44" s="513"/>
      <c r="G44" s="168"/>
    </row>
    <row r="45" spans="1:8" ht="5.15" customHeight="1" thickBot="1" x14ac:dyDescent="0.3">
      <c r="B45" s="169"/>
      <c r="C45" s="170"/>
      <c r="D45" s="171"/>
      <c r="E45" s="171"/>
      <c r="F45" s="172"/>
      <c r="G45" s="173"/>
    </row>
    <row r="46" spans="1:8" ht="32.5" customHeight="1" x14ac:dyDescent="0.25">
      <c r="D46" s="515" t="s">
        <v>392</v>
      </c>
      <c r="E46" s="515" t="s">
        <v>4</v>
      </c>
      <c r="F46" s="40"/>
      <c r="G46" s="40"/>
    </row>
    <row r="47" spans="1:8" ht="19" customHeight="1" x14ac:dyDescent="0.25">
      <c r="D47" s="516"/>
      <c r="E47" s="516"/>
      <c r="F47" s="41" t="s">
        <v>393</v>
      </c>
      <c r="G47" s="40"/>
    </row>
    <row r="48" spans="1:8" ht="19" customHeight="1" x14ac:dyDescent="0.25">
      <c r="C48" s="28" t="s">
        <v>283</v>
      </c>
      <c r="D48" s="29">
        <v>531252</v>
      </c>
      <c r="E48" s="29">
        <v>531252</v>
      </c>
    </row>
    <row r="49" spans="1:8" ht="19" customHeight="1" x14ac:dyDescent="0.25">
      <c r="C49" s="28" t="s">
        <v>398</v>
      </c>
      <c r="D49" s="29">
        <v>0</v>
      </c>
      <c r="E49" s="29">
        <v>13812.552</v>
      </c>
      <c r="F49" s="28" t="s">
        <v>553</v>
      </c>
    </row>
    <row r="50" spans="1:8" ht="19" customHeight="1" x14ac:dyDescent="0.25">
      <c r="C50" s="28" t="s">
        <v>399</v>
      </c>
      <c r="D50" s="31"/>
      <c r="E50" s="31">
        <v>-26562.600000000002</v>
      </c>
      <c r="F50" s="28" t="s">
        <v>554</v>
      </c>
    </row>
    <row r="51" spans="1:8" ht="19" customHeight="1" x14ac:dyDescent="0.25">
      <c r="C51" s="33" t="s">
        <v>418</v>
      </c>
      <c r="D51" s="34">
        <v>531252</v>
      </c>
      <c r="E51" s="34">
        <v>518501.95200000005</v>
      </c>
    </row>
    <row r="52" spans="1:8" ht="19" customHeight="1" x14ac:dyDescent="0.25">
      <c r="D52" s="29"/>
      <c r="E52" s="29"/>
    </row>
    <row r="53" spans="1:8" ht="19" customHeight="1" x14ac:dyDescent="0.25">
      <c r="C53" s="28" t="s">
        <v>401</v>
      </c>
      <c r="D53" s="29">
        <v>-23253.65</v>
      </c>
      <c r="E53" s="29">
        <v>-23253.65</v>
      </c>
    </row>
    <row r="54" spans="1:8" ht="19" customHeight="1" x14ac:dyDescent="0.25">
      <c r="C54" s="28" t="s">
        <v>402</v>
      </c>
      <c r="D54" s="29">
        <v>-6143.375</v>
      </c>
      <c r="E54" s="29">
        <v>-7260</v>
      </c>
      <c r="F54" s="28" t="s">
        <v>555</v>
      </c>
    </row>
    <row r="55" spans="1:8" ht="19" customHeight="1" x14ac:dyDescent="0.25">
      <c r="C55" s="28" t="s">
        <v>403</v>
      </c>
      <c r="D55" s="29">
        <v>-107768.58</v>
      </c>
      <c r="E55" s="29">
        <v>-121440</v>
      </c>
      <c r="F55" s="28" t="s">
        <v>556</v>
      </c>
    </row>
    <row r="56" spans="1:8" ht="19" customHeight="1" x14ac:dyDescent="0.25">
      <c r="C56" s="28" t="s">
        <v>419</v>
      </c>
      <c r="D56" s="29">
        <v>-2453.12</v>
      </c>
      <c r="E56" s="39">
        <v>-1875</v>
      </c>
      <c r="F56" s="28" t="s">
        <v>420</v>
      </c>
    </row>
    <row r="57" spans="1:8" ht="19" customHeight="1" x14ac:dyDescent="0.25">
      <c r="C57" s="28" t="s">
        <v>405</v>
      </c>
      <c r="D57" s="29">
        <v>-3868.2</v>
      </c>
      <c r="E57" s="39">
        <v>-19008</v>
      </c>
      <c r="F57" s="28" t="s">
        <v>557</v>
      </c>
    </row>
    <row r="58" spans="1:8" ht="19" customHeight="1" x14ac:dyDescent="0.25">
      <c r="C58" s="28" t="s">
        <v>406</v>
      </c>
      <c r="D58" s="29">
        <v>-4242.692</v>
      </c>
      <c r="E58" s="29">
        <v>-2280.96</v>
      </c>
      <c r="F58" s="28" t="s">
        <v>558</v>
      </c>
    </row>
    <row r="59" spans="1:8" ht="19" customHeight="1" x14ac:dyDescent="0.25">
      <c r="C59" s="28" t="s">
        <v>407</v>
      </c>
      <c r="D59" s="29">
        <v>-20908.32</v>
      </c>
      <c r="E59" s="29">
        <v>-19184.572224</v>
      </c>
      <c r="F59" s="28" t="s">
        <v>559</v>
      </c>
    </row>
    <row r="60" spans="1:8" ht="19" customHeight="1" x14ac:dyDescent="0.25">
      <c r="A60" s="3" t="s">
        <v>541</v>
      </c>
      <c r="B60" s="3"/>
      <c r="C60" s="28" t="s">
        <v>409</v>
      </c>
      <c r="D60" s="29">
        <v>-1312</v>
      </c>
      <c r="E60" s="30">
        <v>-2500</v>
      </c>
      <c r="F60" s="28" t="s">
        <v>421</v>
      </c>
    </row>
    <row r="61" spans="1:8" s="158" customFormat="1" ht="17" x14ac:dyDescent="0.25">
      <c r="A61" s="3" t="s">
        <v>541</v>
      </c>
      <c r="B61" s="3"/>
      <c r="C61" s="28" t="s">
        <v>410</v>
      </c>
      <c r="D61" s="29">
        <v>-1361.3999999999999</v>
      </c>
      <c r="E61" s="30">
        <v>-4800</v>
      </c>
      <c r="F61" s="28" t="s">
        <v>422</v>
      </c>
      <c r="G61" s="28"/>
      <c r="H61" s="4"/>
    </row>
    <row r="62" spans="1:8" ht="19" customHeight="1" x14ac:dyDescent="0.25">
      <c r="A62" s="3" t="s">
        <v>541</v>
      </c>
      <c r="B62" s="3"/>
      <c r="C62" s="28" t="s">
        <v>411</v>
      </c>
      <c r="D62" s="29">
        <v>-3444.8</v>
      </c>
      <c r="E62" s="29">
        <v>-10898.8</v>
      </c>
    </row>
    <row r="63" spans="1:8" ht="19" customHeight="1" x14ac:dyDescent="0.25">
      <c r="C63" s="33" t="s">
        <v>423</v>
      </c>
      <c r="D63" s="36">
        <v>-174756.13700000002</v>
      </c>
      <c r="E63" s="36">
        <v>-212500.98222399998</v>
      </c>
    </row>
    <row r="64" spans="1:8" ht="19" customHeight="1" thickBot="1" x14ac:dyDescent="0.3">
      <c r="C64" s="28" t="s">
        <v>413</v>
      </c>
      <c r="D64" s="44">
        <v>0.32895149006497859</v>
      </c>
      <c r="E64" s="44">
        <v>0.40983641701699891</v>
      </c>
    </row>
    <row r="65" spans="3:7" ht="19" customHeight="1" thickTop="1" x14ac:dyDescent="0.25">
      <c r="C65" s="32" t="s">
        <v>414</v>
      </c>
      <c r="D65" s="34">
        <v>356495.86300000001</v>
      </c>
      <c r="E65" s="34">
        <v>306000.96977600007</v>
      </c>
    </row>
    <row r="66" spans="3:7" ht="19" customHeight="1" x14ac:dyDescent="0.25">
      <c r="D66" s="29"/>
      <c r="E66" s="29"/>
    </row>
    <row r="67" spans="3:7" ht="19" customHeight="1" x14ac:dyDescent="0.25">
      <c r="C67" s="514" t="s">
        <v>424</v>
      </c>
      <c r="D67" s="514"/>
      <c r="E67" s="514"/>
      <c r="F67" s="42"/>
      <c r="G67" s="42"/>
    </row>
    <row r="68" spans="3:7" ht="19" customHeight="1" x14ac:dyDescent="0.25">
      <c r="C68" s="28"/>
      <c r="D68" s="37" t="s">
        <v>425</v>
      </c>
      <c r="E68" s="37" t="s">
        <v>426</v>
      </c>
    </row>
    <row r="69" spans="3:7" ht="19" customHeight="1" x14ac:dyDescent="0.25">
      <c r="C69" s="28" t="s">
        <v>427</v>
      </c>
      <c r="D69" s="29">
        <v>588239</v>
      </c>
      <c r="E69" s="28"/>
      <c r="F69" s="43"/>
      <c r="G69" s="43"/>
    </row>
    <row r="70" spans="3:7" ht="19" customHeight="1" x14ac:dyDescent="0.25">
      <c r="C70" s="28" t="s">
        <v>428</v>
      </c>
      <c r="D70" s="29">
        <v>531252</v>
      </c>
      <c r="E70" s="28"/>
      <c r="F70" s="43"/>
      <c r="G70" s="43"/>
    </row>
    <row r="71" spans="3:7" ht="19" customHeight="1" x14ac:dyDescent="0.25">
      <c r="C71" s="28" t="s">
        <v>429</v>
      </c>
      <c r="D71" s="29">
        <v>0</v>
      </c>
      <c r="E71" s="28"/>
      <c r="F71" s="43"/>
      <c r="G71" s="43"/>
    </row>
    <row r="72" spans="3:7" ht="19" customHeight="1" x14ac:dyDescent="0.25">
      <c r="C72" s="28" t="s">
        <v>430</v>
      </c>
      <c r="D72" s="38">
        <v>1223</v>
      </c>
      <c r="E72" s="38"/>
    </row>
    <row r="73" spans="3:7" ht="19" customHeight="1" x14ac:dyDescent="0.25">
      <c r="C73" s="32" t="s">
        <v>431</v>
      </c>
      <c r="D73" s="34">
        <v>1120714</v>
      </c>
      <c r="E73" s="34">
        <v>1120714</v>
      </c>
      <c r="F73" s="28" t="s">
        <v>541</v>
      </c>
    </row>
    <row r="74" spans="3:7" ht="19" customHeight="1" x14ac:dyDescent="0.25">
      <c r="D74" s="29"/>
      <c r="E74" s="29"/>
    </row>
    <row r="75" spans="3:7" ht="19" customHeight="1" x14ac:dyDescent="0.25">
      <c r="C75" s="28" t="s">
        <v>432</v>
      </c>
      <c r="D75" s="29">
        <v>-200696.30299999999</v>
      </c>
      <c r="E75" s="29"/>
    </row>
    <row r="76" spans="3:7" ht="19" customHeight="1" x14ac:dyDescent="0.25">
      <c r="C76" s="28" t="s">
        <v>433</v>
      </c>
      <c r="D76" s="29">
        <v>-174756.13700000002</v>
      </c>
      <c r="E76" s="29"/>
    </row>
    <row r="77" spans="3:7" ht="19" customHeight="1" x14ac:dyDescent="0.25">
      <c r="C77" s="28" t="s">
        <v>376</v>
      </c>
      <c r="D77" s="29">
        <v>-151254</v>
      </c>
      <c r="E77" s="29"/>
    </row>
    <row r="78" spans="3:7" ht="19" customHeight="1" x14ac:dyDescent="0.25">
      <c r="C78" s="28" t="s">
        <v>434</v>
      </c>
      <c r="D78" s="31">
        <v>-3155</v>
      </c>
      <c r="E78" s="31"/>
    </row>
    <row r="79" spans="3:7" ht="19" customHeight="1" x14ac:dyDescent="0.25">
      <c r="C79" s="32" t="s">
        <v>435</v>
      </c>
      <c r="D79" s="34">
        <v>-529861.43999999994</v>
      </c>
      <c r="E79" s="34">
        <v>-529861.43999999994</v>
      </c>
      <c r="F79" s="28" t="s">
        <v>541</v>
      </c>
    </row>
    <row r="80" spans="3:7" ht="19" customHeight="1" x14ac:dyDescent="0.25">
      <c r="D80" s="29"/>
      <c r="E80" s="29"/>
    </row>
    <row r="81" spans="4:5" ht="19" customHeight="1" x14ac:dyDescent="0.25">
      <c r="D81" s="29"/>
      <c r="E81" s="29"/>
    </row>
    <row r="82" spans="4:5" ht="19" customHeight="1" x14ac:dyDescent="0.25">
      <c r="D82" s="29"/>
      <c r="E82" s="29"/>
    </row>
    <row r="83" spans="4:5" ht="19" customHeight="1" x14ac:dyDescent="0.25">
      <c r="D83" s="29"/>
      <c r="E83" s="29"/>
    </row>
    <row r="84" spans="4:5" ht="19" customHeight="1" x14ac:dyDescent="0.25">
      <c r="D84" s="29"/>
      <c r="E84" s="29"/>
    </row>
  </sheetData>
  <mergeCells count="8">
    <mergeCell ref="C7:F7"/>
    <mergeCell ref="C44:F44"/>
    <mergeCell ref="C67:E67"/>
    <mergeCell ref="E9:E10"/>
    <mergeCell ref="D9:D10"/>
    <mergeCell ref="D46:D47"/>
    <mergeCell ref="E46:E47"/>
    <mergeCell ref="F12:F13"/>
  </mergeCells>
  <conditionalFormatting sqref="D36:E37 D35 F69:G71 D69:D71 D72:E84 D68:E68 D11:E34 D48:E66">
    <cfRule type="cellIs" dxfId="44" priority="17" operator="lessThan">
      <formula>0</formula>
    </cfRule>
  </conditionalFormatting>
  <conditionalFormatting sqref="D39:E40">
    <cfRule type="cellIs" dxfId="43" priority="16" operator="lessThan">
      <formula>0</formula>
    </cfRule>
  </conditionalFormatting>
  <conditionalFormatting sqref="E35">
    <cfRule type="cellIs" dxfId="42" priority="15" operator="lessThan">
      <formula>0</formula>
    </cfRule>
  </conditionalFormatting>
  <conditionalFormatting sqref="A43:A45 A1:B42 A46:B1048576">
    <cfRule type="cellIs" dxfId="41" priority="14" operator="equal">
      <formula>"HIDE"</formula>
    </cfRule>
  </conditionalFormatting>
  <conditionalFormatting sqref="D51:E51">
    <cfRule type="cellIs" dxfId="40" priority="13" operator="lessThan">
      <formula>0</formula>
    </cfRule>
  </conditionalFormatting>
  <conditionalFormatting sqref="D73">
    <cfRule type="cellIs" dxfId="39" priority="10" operator="notEqual">
      <formula>$E$73</formula>
    </cfRule>
  </conditionalFormatting>
  <conditionalFormatting sqref="F73:G73">
    <cfRule type="cellIs" dxfId="38" priority="9" operator="equal">
      <formula>"Allocation does not equal Reported"</formula>
    </cfRule>
  </conditionalFormatting>
  <conditionalFormatting sqref="F79:G79">
    <cfRule type="cellIs" dxfId="37" priority="7" operator="equal">
      <formula>"Allocation does not equal Reported"</formula>
    </cfRule>
  </conditionalFormatting>
  <conditionalFormatting sqref="D79">
    <cfRule type="cellIs" dxfId="36" priority="6" operator="notEqual">
      <formula>$E$79</formula>
    </cfRule>
  </conditionalFormatting>
  <conditionalFormatting sqref="F27:G27">
    <cfRule type="cellIs" dxfId="35" priority="5" operator="equal">
      <formula>"Explain Estimate"</formula>
    </cfRule>
  </conditionalFormatting>
  <conditionalFormatting sqref="B43:B45">
    <cfRule type="cellIs" dxfId="34" priority="1" operator="equal">
      <formula>"HIDE"</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E0F79-EFD2-5C49-A51B-E4934A04A96C}">
  <sheetPr codeName="Sheet7">
    <tabColor rgb="FF0070C0"/>
  </sheetPr>
  <dimension ref="A1:AB157"/>
  <sheetViews>
    <sheetView zoomScale="80" zoomScaleNormal="80" workbookViewId="0">
      <selection activeCell="E2" sqref="E2"/>
    </sheetView>
  </sheetViews>
  <sheetFormatPr defaultColWidth="10.81640625" defaultRowHeight="15.5" x14ac:dyDescent="0.25"/>
  <cols>
    <col min="1" max="1" width="6" style="174" bestFit="1" customWidth="1"/>
    <col min="2" max="2" width="31.1796875" style="177" bestFit="1" customWidth="1"/>
    <col min="3" max="3" width="12.81640625" style="178" customWidth="1"/>
    <col min="4" max="13" width="17.81640625" style="177" customWidth="1"/>
    <col min="14" max="14" width="38.81640625" style="184" customWidth="1"/>
    <col min="15" max="16384" width="10.81640625" style="177"/>
  </cols>
  <sheetData>
    <row r="1" spans="1:28" x14ac:dyDescent="0.25">
      <c r="B1" s="180"/>
      <c r="C1" s="182"/>
      <c r="D1" s="189"/>
    </row>
    <row r="2" spans="1:28" x14ac:dyDescent="0.25">
      <c r="B2" s="190"/>
      <c r="C2" s="191" t="s">
        <v>3</v>
      </c>
      <c r="D2" s="192">
        <v>6450000</v>
      </c>
      <c r="E2" s="193"/>
      <c r="F2" s="194"/>
    </row>
    <row r="3" spans="1:28" x14ac:dyDescent="0.25">
      <c r="B3" s="190"/>
      <c r="C3" s="191" t="s">
        <v>0</v>
      </c>
      <c r="D3" s="195">
        <v>0.22888530283569297</v>
      </c>
      <c r="F3" s="178"/>
    </row>
    <row r="4" spans="1:28" x14ac:dyDescent="0.25">
      <c r="B4" s="190"/>
      <c r="C4" s="191" t="s">
        <v>1</v>
      </c>
      <c r="D4" s="196">
        <v>4.3178779054315193</v>
      </c>
    </row>
    <row r="5" spans="1:28" x14ac:dyDescent="0.25">
      <c r="B5" s="190"/>
      <c r="C5" s="191" t="s">
        <v>2</v>
      </c>
      <c r="D5" s="195">
        <v>0.19447611037257617</v>
      </c>
    </row>
    <row r="6" spans="1:28" x14ac:dyDescent="0.25">
      <c r="B6" s="190"/>
      <c r="C6" s="191" t="s">
        <v>436</v>
      </c>
      <c r="D6" s="195">
        <v>7.8093328478322802E-2</v>
      </c>
      <c r="L6" s="197"/>
      <c r="M6" s="197"/>
    </row>
    <row r="7" spans="1:28" x14ac:dyDescent="0.25">
      <c r="B7" s="198"/>
      <c r="C7" s="198"/>
      <c r="D7" s="199"/>
      <c r="H7" s="197"/>
      <c r="I7" s="197"/>
      <c r="J7" s="197"/>
      <c r="K7" s="197"/>
      <c r="L7" s="182" t="s">
        <v>437</v>
      </c>
      <c r="M7" s="200">
        <v>7.0000000000000007E-2</v>
      </c>
      <c r="N7" s="201"/>
      <c r="V7" s="180"/>
      <c r="W7" s="180"/>
    </row>
    <row r="8" spans="1:28" x14ac:dyDescent="0.25">
      <c r="B8" s="518" t="s">
        <v>438</v>
      </c>
      <c r="C8" s="518"/>
      <c r="D8" s="202"/>
      <c r="F8" s="203"/>
      <c r="H8" s="197"/>
      <c r="I8" s="197"/>
      <c r="J8" s="197"/>
      <c r="K8" s="197"/>
      <c r="L8" s="178" t="s">
        <v>439</v>
      </c>
      <c r="M8" s="175">
        <v>6233000</v>
      </c>
      <c r="U8" s="180"/>
      <c r="X8" s="180"/>
      <c r="Y8" s="180"/>
      <c r="Z8" s="180"/>
    </row>
    <row r="9" spans="1:28" x14ac:dyDescent="0.25">
      <c r="B9" s="178" t="s">
        <v>440</v>
      </c>
      <c r="C9" s="204">
        <v>4470000</v>
      </c>
      <c r="F9" s="205"/>
      <c r="H9" s="198"/>
      <c r="I9" s="198"/>
      <c r="J9" s="198"/>
      <c r="K9" s="198"/>
      <c r="L9" s="178" t="s">
        <v>441</v>
      </c>
      <c r="M9" s="175">
        <v>-311650</v>
      </c>
      <c r="V9" s="180"/>
      <c r="W9" s="180"/>
      <c r="AB9" s="180"/>
    </row>
    <row r="10" spans="1:28" s="180" customFormat="1" x14ac:dyDescent="0.25">
      <c r="A10" s="174"/>
      <c r="B10" s="182" t="s">
        <v>442</v>
      </c>
      <c r="C10" s="189">
        <v>3129000</v>
      </c>
      <c r="D10" s="177"/>
      <c r="E10" s="174"/>
      <c r="F10" s="174"/>
      <c r="G10" s="177"/>
      <c r="H10" s="177"/>
      <c r="I10" s="177"/>
      <c r="J10" s="177"/>
      <c r="K10" s="177"/>
      <c r="L10" s="178" t="s">
        <v>443</v>
      </c>
      <c r="M10" s="206">
        <v>-2595886.9900000002</v>
      </c>
      <c r="N10" s="184"/>
      <c r="O10" s="177"/>
      <c r="P10" s="177"/>
      <c r="Q10" s="177"/>
      <c r="R10" s="177"/>
      <c r="V10" s="177"/>
      <c r="W10" s="177"/>
      <c r="X10" s="177"/>
      <c r="Y10" s="177"/>
      <c r="Z10" s="177"/>
    </row>
    <row r="11" spans="1:28" x14ac:dyDescent="0.25">
      <c r="B11" s="178" t="s">
        <v>444</v>
      </c>
      <c r="C11" s="207">
        <v>0.7</v>
      </c>
      <c r="E11" s="208"/>
      <c r="F11" s="208"/>
      <c r="L11" s="178" t="s">
        <v>445</v>
      </c>
      <c r="M11" s="175">
        <v>3325463.01</v>
      </c>
    </row>
    <row r="12" spans="1:28" ht="31.5" thickBot="1" x14ac:dyDescent="0.3">
      <c r="B12" s="178" t="s">
        <v>446</v>
      </c>
      <c r="C12" s="185">
        <v>3.7999999999999999E-2</v>
      </c>
      <c r="E12" s="186"/>
      <c r="F12" s="186"/>
      <c r="L12" s="178" t="s">
        <v>447</v>
      </c>
      <c r="M12" s="187">
        <v>1683000</v>
      </c>
      <c r="N12" s="184" t="s">
        <v>448</v>
      </c>
    </row>
    <row r="13" spans="1:28" ht="16" thickTop="1" x14ac:dyDescent="0.25">
      <c r="B13" s="178" t="s">
        <v>449</v>
      </c>
      <c r="C13" s="209">
        <v>30</v>
      </c>
      <c r="E13" s="186"/>
      <c r="F13" s="186"/>
      <c r="L13" s="182" t="s">
        <v>450</v>
      </c>
      <c r="M13" s="210">
        <v>5008463.01</v>
      </c>
      <c r="N13" s="211" t="s">
        <v>451</v>
      </c>
    </row>
    <row r="14" spans="1:28" x14ac:dyDescent="0.25">
      <c r="B14" s="289"/>
      <c r="C14" s="289"/>
      <c r="E14" s="289"/>
      <c r="F14" s="289"/>
      <c r="G14" s="289"/>
      <c r="H14" s="289"/>
      <c r="I14" s="289"/>
      <c r="J14" s="289"/>
      <c r="K14" s="289"/>
      <c r="L14" s="289"/>
      <c r="M14" s="289"/>
    </row>
    <row r="15" spans="1:28" x14ac:dyDescent="0.25">
      <c r="C15" s="289" t="s">
        <v>452</v>
      </c>
      <c r="D15" s="289" t="s">
        <v>4</v>
      </c>
      <c r="E15" s="289" t="s">
        <v>5</v>
      </c>
      <c r="F15" s="289" t="s">
        <v>453</v>
      </c>
      <c r="G15" s="289" t="s">
        <v>454</v>
      </c>
      <c r="H15" s="289" t="s">
        <v>455</v>
      </c>
      <c r="I15" s="289" t="s">
        <v>456</v>
      </c>
      <c r="J15" s="289" t="s">
        <v>457</v>
      </c>
      <c r="K15" s="289" t="s">
        <v>458</v>
      </c>
      <c r="L15" s="289" t="s">
        <v>459</v>
      </c>
      <c r="M15" s="289" t="s">
        <v>451</v>
      </c>
    </row>
    <row r="16" spans="1:28" x14ac:dyDescent="0.25">
      <c r="B16" s="178" t="s">
        <v>460</v>
      </c>
      <c r="C16" s="175">
        <v>-1341000.0000000002</v>
      </c>
      <c r="D16" s="188"/>
      <c r="E16" s="188"/>
      <c r="F16" s="188"/>
      <c r="G16" s="188"/>
      <c r="H16" s="188"/>
      <c r="I16" s="188"/>
      <c r="J16" s="188"/>
      <c r="K16" s="188"/>
      <c r="L16" s="188"/>
      <c r="M16" s="188"/>
    </row>
    <row r="17" spans="1:28" x14ac:dyDescent="0.25">
      <c r="A17" s="174" t="s">
        <v>541</v>
      </c>
      <c r="B17" s="178" t="s">
        <v>461</v>
      </c>
      <c r="C17" s="175">
        <v>-693000</v>
      </c>
      <c r="D17" s="188"/>
      <c r="E17" s="188"/>
      <c r="F17" s="188"/>
      <c r="G17" s="188"/>
      <c r="H17" s="188"/>
      <c r="I17" s="188"/>
      <c r="J17" s="188"/>
      <c r="K17" s="188"/>
      <c r="L17" s="188"/>
      <c r="M17" s="188"/>
    </row>
    <row r="18" spans="1:28" x14ac:dyDescent="0.25">
      <c r="B18" s="178" t="s">
        <v>560</v>
      </c>
      <c r="C18" s="175">
        <v>-76500</v>
      </c>
      <c r="D18" s="188"/>
      <c r="E18" s="188"/>
      <c r="F18" s="188"/>
      <c r="G18" s="188"/>
      <c r="H18" s="188"/>
      <c r="I18" s="188"/>
      <c r="J18" s="188"/>
      <c r="K18" s="188"/>
      <c r="L18" s="188"/>
      <c r="M18" s="188"/>
    </row>
    <row r="19" spans="1:28" x14ac:dyDescent="0.25">
      <c r="B19" s="178" t="s">
        <v>462</v>
      </c>
      <c r="C19" s="188"/>
      <c r="D19" s="175">
        <v>206029.28947999992</v>
      </c>
      <c r="E19" s="175">
        <v>223517.77379390097</v>
      </c>
      <c r="F19" s="175">
        <v>239454.75689025858</v>
      </c>
      <c r="G19" s="175">
        <v>193234.61453757045</v>
      </c>
      <c r="H19" s="175">
        <v>204961.83804871695</v>
      </c>
      <c r="I19" s="175">
        <v>214825.57727367315</v>
      </c>
      <c r="J19" s="175">
        <v>224518.71121406555</v>
      </c>
      <c r="K19" s="175">
        <v>232337.8818956443</v>
      </c>
      <c r="L19" s="175">
        <v>241673.68265473907</v>
      </c>
      <c r="M19" s="175">
        <v>250822.42123424279</v>
      </c>
      <c r="S19" s="180"/>
      <c r="T19" s="180"/>
    </row>
    <row r="20" spans="1:28" s="180" customFormat="1" x14ac:dyDescent="0.25">
      <c r="A20" s="174"/>
      <c r="B20" s="178" t="s">
        <v>463</v>
      </c>
      <c r="C20" s="188"/>
      <c r="D20" s="175">
        <v>158498.96977600007</v>
      </c>
      <c r="E20" s="175">
        <v>164469.33794775628</v>
      </c>
      <c r="F20" s="175">
        <v>159734.97679695004</v>
      </c>
      <c r="G20" s="175">
        <v>155410.68270402879</v>
      </c>
      <c r="H20" s="175">
        <v>134185.59496152669</v>
      </c>
      <c r="I20" s="175">
        <v>139023.30127870187</v>
      </c>
      <c r="J20" s="175">
        <v>144284.28943862056</v>
      </c>
      <c r="K20" s="175">
        <v>200634.27830573317</v>
      </c>
      <c r="L20" s="175">
        <v>305105.5163354259</v>
      </c>
      <c r="M20" s="175">
        <v>311694.81484566507</v>
      </c>
      <c r="N20" s="184"/>
      <c r="O20" s="177"/>
      <c r="P20" s="177"/>
      <c r="Q20" s="177"/>
      <c r="R20" s="177"/>
      <c r="S20" s="177"/>
      <c r="T20" s="177"/>
      <c r="U20" s="177"/>
      <c r="V20" s="177"/>
      <c r="W20" s="177"/>
      <c r="X20" s="177"/>
      <c r="Y20" s="177"/>
      <c r="Z20" s="177"/>
      <c r="AA20" s="177"/>
      <c r="AB20" s="177"/>
    </row>
    <row r="21" spans="1:28" s="180" customFormat="1" x14ac:dyDescent="0.25">
      <c r="A21" s="181"/>
      <c r="B21" s="178" t="s">
        <v>464</v>
      </c>
      <c r="C21" s="212"/>
      <c r="D21" s="213"/>
      <c r="E21" s="213"/>
      <c r="F21" s="213"/>
      <c r="G21" s="213"/>
      <c r="H21" s="213"/>
      <c r="I21" s="213"/>
      <c r="J21" s="213"/>
      <c r="K21" s="213"/>
      <c r="L21" s="213"/>
      <c r="M21" s="206">
        <v>5008463.01</v>
      </c>
      <c r="N21" s="184"/>
      <c r="O21" s="177"/>
      <c r="P21" s="177"/>
      <c r="Q21" s="177"/>
      <c r="R21" s="177"/>
      <c r="S21" s="177"/>
      <c r="T21" s="177"/>
      <c r="U21" s="177"/>
      <c r="V21" s="177"/>
      <c r="W21" s="177"/>
      <c r="Z21" s="177"/>
      <c r="AA21" s="177"/>
    </row>
    <row r="22" spans="1:28" s="180" customFormat="1" x14ac:dyDescent="0.25">
      <c r="A22" s="181"/>
      <c r="B22" s="182" t="s">
        <v>465</v>
      </c>
      <c r="C22" s="210">
        <v>-2110500</v>
      </c>
      <c r="D22" s="210">
        <v>364528.25925599999</v>
      </c>
      <c r="E22" s="210">
        <v>387987.11174165725</v>
      </c>
      <c r="F22" s="210">
        <v>399189.73368720862</v>
      </c>
      <c r="G22" s="210">
        <v>348645.29724159924</v>
      </c>
      <c r="H22" s="210">
        <v>339147.43301024364</v>
      </c>
      <c r="I22" s="210">
        <v>353848.87855237501</v>
      </c>
      <c r="J22" s="210">
        <v>368803.00065268611</v>
      </c>
      <c r="K22" s="210">
        <v>432972.16020137747</v>
      </c>
      <c r="L22" s="210">
        <v>546779.19899016502</v>
      </c>
      <c r="M22" s="210">
        <v>5570980.2460799078</v>
      </c>
      <c r="N22" s="211"/>
      <c r="S22" s="177"/>
      <c r="T22" s="177"/>
      <c r="U22" s="177"/>
      <c r="AB22" s="177"/>
    </row>
    <row r="23" spans="1:28" x14ac:dyDescent="0.25">
      <c r="B23" s="178"/>
      <c r="C23" s="178" t="s">
        <v>466</v>
      </c>
      <c r="D23" s="198">
        <v>0.17272127896517411</v>
      </c>
      <c r="E23" s="198">
        <v>0.18383658457316146</v>
      </c>
      <c r="F23" s="198">
        <v>0.18914462624364303</v>
      </c>
      <c r="G23" s="198">
        <v>0.16519559215427587</v>
      </c>
      <c r="H23" s="198">
        <v>0.16069530111833388</v>
      </c>
      <c r="I23" s="198">
        <v>0.16766116017643923</v>
      </c>
      <c r="J23" s="198">
        <v>0.1747467427873424</v>
      </c>
      <c r="K23" s="198">
        <v>0.20515146183434138</v>
      </c>
      <c r="L23" s="198">
        <v>0.2590756687942028</v>
      </c>
      <c r="M23" s="198">
        <v>0.26653268707884759</v>
      </c>
      <c r="U23" s="180"/>
      <c r="V23" s="180"/>
      <c r="W23" s="180"/>
      <c r="Z23" s="180"/>
    </row>
    <row r="25" spans="1:28" x14ac:dyDescent="0.25">
      <c r="D25" s="214" t="s">
        <v>4</v>
      </c>
      <c r="E25" s="214" t="s">
        <v>5</v>
      </c>
      <c r="F25" s="180" t="s">
        <v>20</v>
      </c>
      <c r="M25" s="215" t="s">
        <v>467</v>
      </c>
    </row>
    <row r="26" spans="1:28" x14ac:dyDescent="0.25">
      <c r="D26" s="174" t="s">
        <v>468</v>
      </c>
      <c r="E26" s="174" t="s">
        <v>469</v>
      </c>
      <c r="F26" s="180"/>
      <c r="M26" s="174" t="s">
        <v>468</v>
      </c>
    </row>
    <row r="27" spans="1:28" x14ac:dyDescent="0.25">
      <c r="A27" s="174" t="s">
        <v>541</v>
      </c>
      <c r="C27" s="178" t="s">
        <v>273</v>
      </c>
      <c r="D27" s="175">
        <v>484500</v>
      </c>
      <c r="E27" s="175">
        <v>522000</v>
      </c>
      <c r="F27" s="188" t="s">
        <v>561</v>
      </c>
      <c r="G27" s="188"/>
      <c r="H27" s="188"/>
      <c r="I27" s="188"/>
      <c r="J27" s="188"/>
      <c r="K27" s="188"/>
      <c r="L27" s="188"/>
      <c r="M27" s="216">
        <v>540000</v>
      </c>
      <c r="N27" s="184" t="s">
        <v>470</v>
      </c>
    </row>
    <row r="28" spans="1:28" x14ac:dyDescent="0.25">
      <c r="A28" s="174" t="s">
        <v>541</v>
      </c>
      <c r="C28" s="178" t="s">
        <v>308</v>
      </c>
      <c r="D28" s="175">
        <v>19796</v>
      </c>
      <c r="E28" s="175">
        <v>20529.185000000001</v>
      </c>
      <c r="F28" s="188" t="s">
        <v>471</v>
      </c>
      <c r="G28" s="188"/>
      <c r="H28" s="188"/>
      <c r="I28" s="188"/>
      <c r="J28" s="188"/>
      <c r="K28" s="188"/>
      <c r="L28" s="188"/>
      <c r="M28" s="175">
        <v>21037.714285714286</v>
      </c>
      <c r="N28" s="188" t="s">
        <v>540</v>
      </c>
    </row>
    <row r="29" spans="1:28" x14ac:dyDescent="0.25">
      <c r="A29" s="174" t="s">
        <v>541</v>
      </c>
      <c r="C29" s="178" t="s">
        <v>302</v>
      </c>
      <c r="D29" s="175">
        <v>36764</v>
      </c>
      <c r="E29" s="175">
        <v>37514.285000000003</v>
      </c>
      <c r="F29" s="188" t="s">
        <v>472</v>
      </c>
      <c r="G29" s="188"/>
      <c r="H29" s="188"/>
      <c r="I29" s="188"/>
      <c r="J29" s="188"/>
      <c r="K29" s="188"/>
      <c r="L29" s="188"/>
      <c r="M29" s="175">
        <v>38972.081632653069</v>
      </c>
      <c r="N29" s="188" t="s">
        <v>540</v>
      </c>
    </row>
    <row r="30" spans="1:28" x14ac:dyDescent="0.25">
      <c r="A30" s="174" t="s">
        <v>541</v>
      </c>
      <c r="C30" s="178" t="s">
        <v>396</v>
      </c>
      <c r="D30" s="175">
        <v>2400</v>
      </c>
      <c r="E30" s="175">
        <v>2460</v>
      </c>
      <c r="F30" s="188" t="s">
        <v>473</v>
      </c>
      <c r="G30" s="188"/>
      <c r="H30" s="188"/>
      <c r="I30" s="188"/>
      <c r="J30" s="188"/>
      <c r="K30" s="188"/>
      <c r="L30" s="188"/>
      <c r="M30" s="175">
        <v>2400</v>
      </c>
    </row>
    <row r="31" spans="1:28" ht="31" x14ac:dyDescent="0.25">
      <c r="C31" s="178" t="s">
        <v>398</v>
      </c>
      <c r="D31" s="175">
        <v>14294.96</v>
      </c>
      <c r="E31" s="175">
        <v>15145.090220000002</v>
      </c>
      <c r="F31" s="188" t="s">
        <v>474</v>
      </c>
      <c r="G31" s="188"/>
      <c r="H31" s="188"/>
      <c r="I31" s="188"/>
      <c r="J31" s="188"/>
      <c r="K31" s="188"/>
      <c r="L31" s="188"/>
      <c r="M31" s="175">
        <v>15662.65469387755</v>
      </c>
      <c r="N31" s="184" t="s">
        <v>553</v>
      </c>
    </row>
    <row r="32" spans="1:28" x14ac:dyDescent="0.25">
      <c r="C32" s="178" t="s">
        <v>399</v>
      </c>
      <c r="D32" s="217">
        <v>-24225</v>
      </c>
      <c r="E32" s="218">
        <v>-20960</v>
      </c>
      <c r="F32" s="188" t="s">
        <v>475</v>
      </c>
      <c r="G32" s="188"/>
      <c r="H32" s="188"/>
      <c r="I32" s="188"/>
      <c r="J32" s="188"/>
      <c r="K32" s="188"/>
      <c r="L32" s="188"/>
      <c r="M32" s="219">
        <v>-25056</v>
      </c>
    </row>
    <row r="33" spans="1:23" ht="16" customHeight="1" x14ac:dyDescent="0.25">
      <c r="C33" s="182" t="s">
        <v>400</v>
      </c>
      <c r="D33" s="210">
        <v>533529.96</v>
      </c>
      <c r="E33" s="210">
        <v>576688.5602200001</v>
      </c>
      <c r="F33" s="220" t="s">
        <v>476</v>
      </c>
      <c r="G33" s="188"/>
      <c r="H33" s="188"/>
      <c r="I33" s="188"/>
      <c r="J33" s="188"/>
      <c r="K33" s="188"/>
      <c r="L33" s="188"/>
      <c r="M33" s="210">
        <v>593016.45061224489</v>
      </c>
    </row>
    <row r="34" spans="1:23" x14ac:dyDescent="0.25">
      <c r="B34" s="180"/>
      <c r="C34" s="182"/>
      <c r="D34" s="210"/>
      <c r="E34" s="210"/>
      <c r="F34" s="220"/>
      <c r="G34" s="220"/>
      <c r="H34" s="220"/>
      <c r="I34" s="220"/>
      <c r="J34" s="220"/>
      <c r="K34" s="220"/>
      <c r="L34" s="220"/>
      <c r="M34" s="210"/>
      <c r="N34" s="211"/>
      <c r="O34" s="180"/>
      <c r="P34" s="180"/>
      <c r="Q34" s="180"/>
      <c r="R34" s="180"/>
      <c r="S34" s="180"/>
      <c r="T34" s="180"/>
      <c r="U34" s="180"/>
      <c r="V34" s="180"/>
      <c r="W34" s="180"/>
    </row>
    <row r="35" spans="1:23" x14ac:dyDescent="0.25">
      <c r="D35" s="188"/>
      <c r="E35" s="221" t="s">
        <v>477</v>
      </c>
      <c r="F35" s="221" t="s">
        <v>562</v>
      </c>
      <c r="G35" s="188" t="s">
        <v>478</v>
      </c>
      <c r="H35" s="188"/>
      <c r="I35" s="188"/>
      <c r="J35" s="188"/>
      <c r="K35" s="188"/>
      <c r="L35" s="188"/>
      <c r="M35" s="188"/>
    </row>
    <row r="36" spans="1:23" x14ac:dyDescent="0.25">
      <c r="C36" s="178" t="s">
        <v>401</v>
      </c>
      <c r="D36" s="175">
        <v>-16246.35</v>
      </c>
      <c r="E36" s="222"/>
      <c r="F36" s="223">
        <v>-32492.525000000001</v>
      </c>
      <c r="G36" s="224" t="s">
        <v>479</v>
      </c>
      <c r="H36" s="188"/>
      <c r="I36" s="188"/>
      <c r="J36" s="188"/>
      <c r="K36" s="225"/>
      <c r="L36" s="226"/>
      <c r="M36" s="227">
        <v>-18246.349999999999</v>
      </c>
      <c r="N36" s="184" t="s">
        <v>480</v>
      </c>
    </row>
    <row r="37" spans="1:23" x14ac:dyDescent="0.25">
      <c r="C37" s="178" t="s">
        <v>402</v>
      </c>
      <c r="D37" s="175">
        <v>-14688</v>
      </c>
      <c r="E37" s="175"/>
      <c r="F37" s="175">
        <v>-15128.640000000001</v>
      </c>
      <c r="G37" s="188"/>
      <c r="H37" s="188"/>
      <c r="I37" s="188"/>
      <c r="J37" s="188"/>
      <c r="K37" s="188"/>
      <c r="L37" s="188"/>
      <c r="M37" s="175">
        <v>-14688</v>
      </c>
    </row>
    <row r="38" spans="1:23" x14ac:dyDescent="0.25">
      <c r="C38" s="178" t="s">
        <v>403</v>
      </c>
      <c r="D38" s="175">
        <v>-25245</v>
      </c>
      <c r="E38" s="175"/>
      <c r="F38" s="175">
        <v>-26002.350000000002</v>
      </c>
      <c r="G38" s="188"/>
      <c r="H38" s="188"/>
      <c r="I38" s="188"/>
      <c r="J38" s="188"/>
      <c r="K38" s="188"/>
      <c r="L38" s="188"/>
      <c r="M38" s="175">
        <v>-25245</v>
      </c>
    </row>
    <row r="39" spans="1:23" x14ac:dyDescent="0.25">
      <c r="A39" s="174" t="s">
        <v>541</v>
      </c>
      <c r="C39" s="178" t="s">
        <v>355</v>
      </c>
      <c r="D39" s="175">
        <v>-10297</v>
      </c>
      <c r="E39" s="175"/>
      <c r="F39" s="175">
        <v>-10605.91</v>
      </c>
      <c r="G39" s="188"/>
      <c r="H39" s="188"/>
      <c r="I39" s="188"/>
      <c r="J39" s="188"/>
      <c r="K39" s="188"/>
      <c r="L39" s="188"/>
      <c r="M39" s="175">
        <v>-10297</v>
      </c>
    </row>
    <row r="40" spans="1:23" x14ac:dyDescent="0.25">
      <c r="C40" s="178" t="s">
        <v>361</v>
      </c>
      <c r="D40" s="175">
        <v>-21476</v>
      </c>
      <c r="E40" s="228">
        <v>-21914.285714285714</v>
      </c>
      <c r="F40" s="229">
        <v>-22571.714285714286</v>
      </c>
      <c r="G40" s="188" t="s">
        <v>563</v>
      </c>
      <c r="H40" s="188"/>
      <c r="I40" s="188"/>
      <c r="J40" s="188"/>
      <c r="K40" s="188"/>
      <c r="L40" s="188"/>
      <c r="M40" s="175">
        <v>-21914.285714285714</v>
      </c>
      <c r="N40" s="184" t="s">
        <v>481</v>
      </c>
    </row>
    <row r="41" spans="1:23" x14ac:dyDescent="0.25">
      <c r="C41" s="178" t="s">
        <v>384</v>
      </c>
      <c r="D41" s="175">
        <v>-39784</v>
      </c>
      <c r="E41" s="228">
        <v>-40595.918367346945</v>
      </c>
      <c r="F41" s="229">
        <v>-41813.795918367352</v>
      </c>
      <c r="G41" s="188" t="s">
        <v>563</v>
      </c>
      <c r="H41" s="188"/>
      <c r="I41" s="188"/>
      <c r="J41" s="188"/>
      <c r="K41" s="188"/>
      <c r="L41" s="188"/>
      <c r="M41" s="175">
        <v>-40595.918367346945</v>
      </c>
      <c r="N41" s="184" t="s">
        <v>481</v>
      </c>
    </row>
    <row r="42" spans="1:23" x14ac:dyDescent="0.25">
      <c r="C42" s="178" t="s">
        <v>386</v>
      </c>
      <c r="D42" s="175">
        <v>-10792.44</v>
      </c>
      <c r="E42" s="228">
        <v>-11012.693877551021</v>
      </c>
      <c r="F42" s="229">
        <v>-11343.074693877552</v>
      </c>
      <c r="G42" s="188" t="s">
        <v>563</v>
      </c>
      <c r="H42" s="188"/>
      <c r="I42" s="188"/>
      <c r="J42" s="188"/>
      <c r="K42" s="188"/>
      <c r="L42" s="188"/>
      <c r="M42" s="175">
        <v>-11012.693877551021</v>
      </c>
      <c r="N42" s="184" t="s">
        <v>481</v>
      </c>
    </row>
    <row r="43" spans="1:23" x14ac:dyDescent="0.25">
      <c r="C43" s="178" t="s">
        <v>404</v>
      </c>
      <c r="D43" s="175">
        <v>-7640.88</v>
      </c>
      <c r="E43" s="175"/>
      <c r="F43" s="175">
        <v>-7870.1064000000006</v>
      </c>
      <c r="G43" s="188"/>
      <c r="H43" s="188"/>
      <c r="I43" s="188"/>
      <c r="J43" s="188"/>
      <c r="K43" s="188"/>
      <c r="L43" s="188"/>
      <c r="M43" s="175">
        <v>-7640.88</v>
      </c>
    </row>
    <row r="44" spans="1:23" x14ac:dyDescent="0.25">
      <c r="C44" s="178" t="s">
        <v>405</v>
      </c>
      <c r="D44" s="175">
        <v>-30294</v>
      </c>
      <c r="E44" s="175"/>
      <c r="F44" s="175">
        <v>-31202.82</v>
      </c>
      <c r="G44" s="188"/>
      <c r="H44" s="188"/>
      <c r="I44" s="188"/>
      <c r="J44" s="188"/>
      <c r="K44" s="188"/>
      <c r="L44" s="188"/>
      <c r="M44" s="175">
        <v>-30294</v>
      </c>
    </row>
    <row r="45" spans="1:23" x14ac:dyDescent="0.25">
      <c r="C45" s="178" t="s">
        <v>406</v>
      </c>
      <c r="D45" s="175">
        <v>-3635.2799999999997</v>
      </c>
      <c r="E45" s="175"/>
      <c r="F45" s="175">
        <v>-3744.3383999999996</v>
      </c>
      <c r="G45" s="188"/>
      <c r="H45" s="188"/>
      <c r="I45" s="188"/>
      <c r="J45" s="188"/>
      <c r="K45" s="188"/>
      <c r="L45" s="188"/>
      <c r="M45" s="175">
        <v>-3635.2799999999997</v>
      </c>
    </row>
    <row r="46" spans="1:23" x14ac:dyDescent="0.25">
      <c r="C46" s="178" t="s">
        <v>407</v>
      </c>
      <c r="D46" s="175">
        <v>-19740.608519999998</v>
      </c>
      <c r="E46" s="230"/>
      <c r="F46" s="231">
        <v>-21337.476728140002</v>
      </c>
      <c r="G46" s="224" t="s">
        <v>564</v>
      </c>
      <c r="H46" s="188"/>
      <c r="I46" s="188"/>
      <c r="J46" s="188"/>
      <c r="K46" s="188"/>
      <c r="L46" s="232"/>
      <c r="M46" s="227">
        <v>-21941.608672653059</v>
      </c>
      <c r="N46" s="184" t="s">
        <v>565</v>
      </c>
    </row>
    <row r="47" spans="1:23" x14ac:dyDescent="0.25">
      <c r="A47" s="174" t="s">
        <v>541</v>
      </c>
      <c r="C47" s="178" t="s">
        <v>337</v>
      </c>
      <c r="D47" s="175">
        <v>-2739.3119999999999</v>
      </c>
      <c r="E47" s="175"/>
      <c r="F47" s="175">
        <v>-2821.49136</v>
      </c>
      <c r="G47" s="188"/>
      <c r="H47" s="188"/>
      <c r="I47" s="188"/>
      <c r="J47" s="188"/>
      <c r="K47" s="188"/>
      <c r="L47" s="188"/>
      <c r="M47" s="175">
        <v>-2739.3119999999999</v>
      </c>
    </row>
    <row r="48" spans="1:23" x14ac:dyDescent="0.25">
      <c r="C48" s="178" t="s">
        <v>335</v>
      </c>
      <c r="D48" s="175">
        <v>-1665.5</v>
      </c>
      <c r="E48" s="175"/>
      <c r="F48" s="175">
        <v>-1715.4650000000001</v>
      </c>
      <c r="G48" s="188"/>
      <c r="H48" s="188"/>
      <c r="I48" s="188"/>
      <c r="J48" s="188"/>
      <c r="K48" s="188"/>
      <c r="L48" s="188"/>
      <c r="M48" s="175">
        <v>-1665.5</v>
      </c>
    </row>
    <row r="49" spans="1:28" x14ac:dyDescent="0.25">
      <c r="C49" s="178" t="s">
        <v>349</v>
      </c>
      <c r="D49" s="175">
        <v>-2579</v>
      </c>
      <c r="E49" s="233"/>
      <c r="F49" s="175">
        <v>-2656.37</v>
      </c>
      <c r="G49" s="225"/>
      <c r="H49" s="225"/>
      <c r="I49" s="188"/>
      <c r="J49" s="188"/>
      <c r="K49" s="188"/>
      <c r="L49" s="188"/>
      <c r="M49" s="175">
        <v>-2579</v>
      </c>
    </row>
    <row r="50" spans="1:28" x14ac:dyDescent="0.25">
      <c r="A50" s="174" t="s">
        <v>541</v>
      </c>
      <c r="C50" s="178" t="s">
        <v>409</v>
      </c>
      <c r="D50" s="175">
        <v>-670</v>
      </c>
      <c r="E50" s="233"/>
      <c r="F50" s="175">
        <v>-690.1</v>
      </c>
      <c r="G50" s="234"/>
      <c r="H50" s="188"/>
      <c r="I50" s="188"/>
      <c r="J50" s="188"/>
      <c r="K50" s="188"/>
      <c r="L50" s="188"/>
      <c r="M50" s="175">
        <v>-670</v>
      </c>
    </row>
    <row r="51" spans="1:28" x14ac:dyDescent="0.25">
      <c r="A51" s="174" t="s">
        <v>541</v>
      </c>
      <c r="C51" s="178" t="s">
        <v>410</v>
      </c>
      <c r="D51" s="175">
        <v>-907.6</v>
      </c>
      <c r="E51" s="233"/>
      <c r="F51" s="175">
        <v>-934.82800000000009</v>
      </c>
      <c r="G51" s="188"/>
      <c r="H51" s="188"/>
      <c r="I51" s="188"/>
      <c r="J51" s="188"/>
      <c r="K51" s="188"/>
      <c r="L51" s="188"/>
      <c r="M51" s="175">
        <v>-907.6</v>
      </c>
    </row>
    <row r="52" spans="1:28" x14ac:dyDescent="0.25">
      <c r="A52" s="174" t="s">
        <v>541</v>
      </c>
      <c r="C52" s="178" t="s">
        <v>411</v>
      </c>
      <c r="D52" s="175">
        <v>-197.70000000000002</v>
      </c>
      <c r="E52" s="233"/>
      <c r="F52" s="206">
        <v>-203.63100000000003</v>
      </c>
      <c r="G52" s="188"/>
      <c r="H52" s="188"/>
      <c r="I52" s="188"/>
      <c r="J52" s="188"/>
      <c r="K52" s="188"/>
      <c r="L52" s="188"/>
      <c r="M52" s="175">
        <v>-197.70000000000002</v>
      </c>
    </row>
    <row r="53" spans="1:28" x14ac:dyDescent="0.25">
      <c r="C53" s="182" t="s">
        <v>412</v>
      </c>
      <c r="D53" s="235">
        <v>-208598.67052000004</v>
      </c>
      <c r="E53" s="236"/>
      <c r="F53" s="210">
        <v>-233134.6367860992</v>
      </c>
      <c r="G53" s="237"/>
      <c r="H53" s="188"/>
      <c r="I53" s="188"/>
      <c r="J53" s="188"/>
      <c r="K53" s="188"/>
      <c r="L53" s="188"/>
      <c r="M53" s="238">
        <v>-214270.12863183679</v>
      </c>
    </row>
    <row r="54" spans="1:28" ht="16" thickBot="1" x14ac:dyDescent="0.3">
      <c r="C54" s="178" t="s">
        <v>413</v>
      </c>
      <c r="D54" s="239">
        <v>0.39097836327691898</v>
      </c>
      <c r="F54" s="239">
        <v>0.40426436879060162</v>
      </c>
      <c r="I54" s="240"/>
      <c r="J54" s="240"/>
      <c r="K54" s="240"/>
      <c r="L54" s="241"/>
      <c r="M54" s="239">
        <v>0.36132240245716457</v>
      </c>
      <c r="N54" s="242"/>
      <c r="O54" s="243"/>
      <c r="P54" s="243"/>
      <c r="Q54" s="243"/>
      <c r="R54" s="243"/>
      <c r="S54" s="243"/>
    </row>
    <row r="55" spans="1:28" ht="16" thickTop="1" x14ac:dyDescent="0.25">
      <c r="C55" s="182" t="s">
        <v>414</v>
      </c>
      <c r="D55" s="244">
        <v>324931.28947999992</v>
      </c>
      <c r="E55" s="181"/>
      <c r="F55" s="272">
        <v>343553.92343390093</v>
      </c>
      <c r="L55" s="245"/>
      <c r="M55" s="197">
        <v>378746.3219804081</v>
      </c>
    </row>
    <row r="56" spans="1:28" x14ac:dyDescent="0.25">
      <c r="C56" s="178" t="s">
        <v>482</v>
      </c>
      <c r="D56" s="208">
        <v>7.2691563642058143E-2</v>
      </c>
      <c r="E56" s="246"/>
      <c r="F56" s="273">
        <v>7.6857700991924141E-2</v>
      </c>
      <c r="G56" s="240"/>
      <c r="H56" s="240"/>
      <c r="I56" s="240"/>
      <c r="J56" s="240"/>
      <c r="K56" s="240"/>
      <c r="L56" s="247"/>
      <c r="M56" s="208">
        <v>8.4730720800986148E-2</v>
      </c>
    </row>
    <row r="57" spans="1:28" x14ac:dyDescent="0.25">
      <c r="D57" s="248"/>
      <c r="E57" s="248"/>
      <c r="F57" s="249"/>
      <c r="G57" s="249"/>
      <c r="H57" s="249"/>
      <c r="I57" s="249"/>
      <c r="J57" s="249"/>
      <c r="K57" s="249"/>
      <c r="L57" s="249"/>
      <c r="M57" s="249"/>
      <c r="O57" s="250"/>
    </row>
    <row r="58" spans="1:28" x14ac:dyDescent="0.25">
      <c r="D58" s="251" t="s">
        <v>4</v>
      </c>
      <c r="E58" s="251" t="s">
        <v>5</v>
      </c>
      <c r="F58" s="251" t="s">
        <v>453</v>
      </c>
      <c r="G58" s="251" t="s">
        <v>454</v>
      </c>
      <c r="H58" s="251" t="s">
        <v>455</v>
      </c>
      <c r="I58" s="251" t="s">
        <v>456</v>
      </c>
      <c r="J58" s="251" t="s">
        <v>457</v>
      </c>
      <c r="K58" s="251" t="s">
        <v>458</v>
      </c>
      <c r="L58" s="251" t="s">
        <v>459</v>
      </c>
      <c r="M58" s="252" t="s">
        <v>451</v>
      </c>
    </row>
    <row r="59" spans="1:28" x14ac:dyDescent="0.25">
      <c r="C59" s="178" t="s">
        <v>483</v>
      </c>
      <c r="D59" s="174" t="s">
        <v>468</v>
      </c>
      <c r="E59" s="174" t="s">
        <v>469</v>
      </c>
      <c r="F59" s="174" t="s">
        <v>484</v>
      </c>
      <c r="G59" s="174" t="s">
        <v>485</v>
      </c>
      <c r="H59" s="174" t="s">
        <v>486</v>
      </c>
      <c r="I59" s="174" t="s">
        <v>487</v>
      </c>
      <c r="J59" s="174" t="s">
        <v>488</v>
      </c>
      <c r="K59" s="174" t="s">
        <v>489</v>
      </c>
      <c r="L59" s="174" t="s">
        <v>490</v>
      </c>
      <c r="M59" s="174" t="s">
        <v>491</v>
      </c>
      <c r="U59" s="180"/>
      <c r="V59" s="180"/>
      <c r="W59" s="180"/>
      <c r="Z59" s="180"/>
    </row>
    <row r="60" spans="1:28" x14ac:dyDescent="0.25">
      <c r="C60" s="182" t="s">
        <v>492</v>
      </c>
      <c r="D60" s="253">
        <v>300</v>
      </c>
    </row>
    <row r="61" spans="1:28" x14ac:dyDescent="0.25">
      <c r="C61" s="182" t="s">
        <v>493</v>
      </c>
      <c r="D61" s="183">
        <v>300</v>
      </c>
      <c r="E61" s="202">
        <v>307.5</v>
      </c>
      <c r="F61" s="202">
        <v>315.1875</v>
      </c>
      <c r="G61" s="202">
        <v>323.06718749999999</v>
      </c>
      <c r="H61" s="202">
        <v>331</v>
      </c>
      <c r="I61" s="202">
        <v>339.27499999999998</v>
      </c>
      <c r="J61" s="202">
        <v>347.75687499999992</v>
      </c>
      <c r="K61" s="202">
        <v>356.45079687499987</v>
      </c>
      <c r="L61" s="202">
        <v>365.36206679687484</v>
      </c>
      <c r="M61" s="202">
        <v>374.4961184667967</v>
      </c>
      <c r="N61" s="184" t="s">
        <v>566</v>
      </c>
      <c r="X61" s="180"/>
      <c r="Y61" s="180"/>
      <c r="Z61" s="180"/>
      <c r="AA61" s="180"/>
      <c r="AB61" s="180"/>
    </row>
    <row r="62" spans="1:28" s="180" customFormat="1" ht="31" x14ac:dyDescent="0.25">
      <c r="A62" s="181"/>
      <c r="B62" s="177"/>
      <c r="C62" s="182" t="s">
        <v>494</v>
      </c>
      <c r="D62" s="269">
        <v>274.65986394557825</v>
      </c>
      <c r="E62" s="269">
        <v>290</v>
      </c>
      <c r="F62" s="183">
        <v>305</v>
      </c>
      <c r="G62" s="183">
        <v>320</v>
      </c>
      <c r="H62" s="183">
        <v>330</v>
      </c>
      <c r="I62" s="183">
        <v>339</v>
      </c>
      <c r="J62" s="183">
        <v>348</v>
      </c>
      <c r="K62" s="183">
        <v>356</v>
      </c>
      <c r="L62" s="183">
        <v>365</v>
      </c>
      <c r="M62" s="183">
        <v>374</v>
      </c>
      <c r="N62" s="184" t="s">
        <v>495</v>
      </c>
      <c r="O62" s="177"/>
      <c r="P62" s="177"/>
      <c r="Q62" s="177"/>
      <c r="R62" s="177"/>
      <c r="S62" s="177"/>
      <c r="T62" s="177"/>
      <c r="U62" s="177"/>
      <c r="X62" s="177"/>
      <c r="Y62" s="177"/>
      <c r="Z62" s="177"/>
      <c r="AA62" s="177"/>
      <c r="AB62" s="177"/>
    </row>
    <row r="63" spans="1:28" x14ac:dyDescent="0.25">
      <c r="B63" s="190"/>
      <c r="C63" s="191" t="s">
        <v>701</v>
      </c>
      <c r="D63" s="254">
        <v>15</v>
      </c>
      <c r="E63" s="202"/>
      <c r="F63" s="202"/>
      <c r="G63" s="202"/>
      <c r="H63" s="202"/>
      <c r="I63" s="202"/>
      <c r="J63" s="202"/>
      <c r="K63" s="202"/>
      <c r="L63" s="202"/>
      <c r="M63" s="202"/>
      <c r="U63" s="180"/>
    </row>
    <row r="64" spans="1:28" hidden="1" x14ac:dyDescent="0.25">
      <c r="F64" s="255"/>
      <c r="G64" s="255"/>
      <c r="H64" s="255"/>
      <c r="I64" s="255"/>
      <c r="J64" s="255"/>
      <c r="K64" s="255"/>
      <c r="L64" s="255"/>
      <c r="M64" s="255"/>
    </row>
    <row r="65" spans="1:20" x14ac:dyDescent="0.25">
      <c r="A65" s="174" t="s">
        <v>541</v>
      </c>
      <c r="C65" s="178" t="s">
        <v>273</v>
      </c>
      <c r="D65" s="175">
        <v>484500</v>
      </c>
      <c r="E65" s="175">
        <v>522000</v>
      </c>
      <c r="F65" s="175">
        <v>549000</v>
      </c>
      <c r="G65" s="175">
        <v>576000</v>
      </c>
      <c r="H65" s="175">
        <v>594000</v>
      </c>
      <c r="I65" s="175">
        <v>610200</v>
      </c>
      <c r="J65" s="175">
        <v>626400</v>
      </c>
      <c r="K65" s="175">
        <v>640800</v>
      </c>
      <c r="L65" s="175">
        <v>657000</v>
      </c>
      <c r="M65" s="175">
        <v>673200</v>
      </c>
    </row>
    <row r="66" spans="1:20" x14ac:dyDescent="0.25">
      <c r="A66" s="174" t="s">
        <v>541</v>
      </c>
      <c r="C66" s="178" t="s">
        <v>308</v>
      </c>
      <c r="D66" s="175">
        <v>19796</v>
      </c>
      <c r="E66" s="175">
        <v>20529.185000000001</v>
      </c>
      <c r="F66" s="175">
        <v>21042.414625000001</v>
      </c>
      <c r="G66" s="175">
        <v>21568.474990625</v>
      </c>
      <c r="H66" s="175">
        <v>22107.686865390624</v>
      </c>
      <c r="I66" s="175">
        <v>22660.379037025388</v>
      </c>
      <c r="J66" s="175">
        <v>23226.88851295102</v>
      </c>
      <c r="K66" s="175">
        <v>23807.560725774794</v>
      </c>
      <c r="L66" s="175">
        <v>24402.749743919161</v>
      </c>
      <c r="M66" s="175">
        <v>25012.818487517139</v>
      </c>
    </row>
    <row r="67" spans="1:20" x14ac:dyDescent="0.25">
      <c r="A67" s="174" t="s">
        <v>541</v>
      </c>
      <c r="C67" s="178" t="s">
        <v>302</v>
      </c>
      <c r="D67" s="175">
        <v>36764</v>
      </c>
      <c r="E67" s="175">
        <v>37514.285000000003</v>
      </c>
      <c r="F67" s="175">
        <v>38452.142124999998</v>
      </c>
      <c r="G67" s="175">
        <v>39413.445678124997</v>
      </c>
      <c r="H67" s="175">
        <v>40398.781820078118</v>
      </c>
      <c r="I67" s="175">
        <v>41408.751365580065</v>
      </c>
      <c r="J67" s="175">
        <v>42443.970149719564</v>
      </c>
      <c r="K67" s="175">
        <v>43505.069403462549</v>
      </c>
      <c r="L67" s="175">
        <v>44592.696138549109</v>
      </c>
      <c r="M67" s="175">
        <v>45707.513542012835</v>
      </c>
    </row>
    <row r="68" spans="1:20" x14ac:dyDescent="0.25">
      <c r="A68" s="174" t="s">
        <v>541</v>
      </c>
      <c r="C68" s="178" t="s">
        <v>396</v>
      </c>
      <c r="D68" s="175">
        <v>2400</v>
      </c>
      <c r="E68" s="175">
        <v>2460</v>
      </c>
      <c r="F68" s="175">
        <v>2521.5</v>
      </c>
      <c r="G68" s="175">
        <v>2584.5374999999999</v>
      </c>
      <c r="H68" s="175">
        <v>2649.1509374999996</v>
      </c>
      <c r="I68" s="175">
        <v>2715.3797109374996</v>
      </c>
      <c r="J68" s="175">
        <v>2783.2642037109367</v>
      </c>
      <c r="K68" s="175">
        <v>2852.84580880371</v>
      </c>
      <c r="L68" s="175">
        <v>2924.1669540238026</v>
      </c>
      <c r="M68" s="175">
        <v>2997.2711278743973</v>
      </c>
    </row>
    <row r="69" spans="1:20" x14ac:dyDescent="0.25">
      <c r="C69" s="178" t="s">
        <v>398</v>
      </c>
      <c r="D69" s="175">
        <v>14294.96</v>
      </c>
      <c r="E69" s="175">
        <v>15145.090220000002</v>
      </c>
      <c r="F69" s="175">
        <v>15886.417475499999</v>
      </c>
      <c r="G69" s="175">
        <v>16628.727912387501</v>
      </c>
      <c r="H69" s="175">
        <v>17138.046110197185</v>
      </c>
      <c r="I69" s="175">
        <v>17601.597262952113</v>
      </c>
      <c r="J69" s="175">
        <v>18066.207194525916</v>
      </c>
      <c r="K69" s="175">
        <v>18485.102374389069</v>
      </c>
      <c r="L69" s="175">
        <v>18951.909933748793</v>
      </c>
      <c r="M69" s="175">
        <v>19419.857682092515</v>
      </c>
    </row>
    <row r="70" spans="1:20" x14ac:dyDescent="0.25">
      <c r="C70" s="178" t="s">
        <v>399</v>
      </c>
      <c r="D70" s="219">
        <v>-24225</v>
      </c>
      <c r="E70" s="219">
        <v>-20960</v>
      </c>
      <c r="F70" s="219">
        <v>-25473.599999999999</v>
      </c>
      <c r="G70" s="219">
        <v>-26726.399999999998</v>
      </c>
      <c r="H70" s="219">
        <v>-27561.599999999999</v>
      </c>
      <c r="I70" s="219">
        <v>-28313.279999999999</v>
      </c>
      <c r="J70" s="219">
        <v>-29064.959999999999</v>
      </c>
      <c r="K70" s="219">
        <v>-29733.119999999999</v>
      </c>
      <c r="L70" s="219">
        <v>-30484.799999999999</v>
      </c>
      <c r="M70" s="219">
        <v>-31236.48</v>
      </c>
    </row>
    <row r="71" spans="1:20" x14ac:dyDescent="0.25">
      <c r="C71" s="182" t="s">
        <v>400</v>
      </c>
      <c r="D71" s="210">
        <v>533529.96</v>
      </c>
      <c r="E71" s="210">
        <v>576688.5602200001</v>
      </c>
      <c r="F71" s="210">
        <v>601428.87422550004</v>
      </c>
      <c r="G71" s="210">
        <v>629468.78608113748</v>
      </c>
      <c r="H71" s="210">
        <v>648732.06573316595</v>
      </c>
      <c r="I71" s="210">
        <v>666272.827376495</v>
      </c>
      <c r="J71" s="210">
        <v>683855.37006090733</v>
      </c>
      <c r="K71" s="210">
        <v>699717.45831243019</v>
      </c>
      <c r="L71" s="210">
        <v>717386.72277024074</v>
      </c>
      <c r="M71" s="210">
        <v>735100.98083949694</v>
      </c>
    </row>
    <row r="72" spans="1:20" hidden="1" x14ac:dyDescent="0.25">
      <c r="D72" s="188"/>
      <c r="E72" s="188"/>
      <c r="F72" s="188"/>
      <c r="G72" s="188"/>
      <c r="H72" s="188"/>
      <c r="I72" s="188"/>
      <c r="J72" s="188"/>
      <c r="K72" s="188"/>
      <c r="L72" s="188"/>
      <c r="M72" s="188"/>
      <c r="S72" s="180"/>
      <c r="T72" s="180"/>
    </row>
    <row r="73" spans="1:20" x14ac:dyDescent="0.25">
      <c r="C73" s="178" t="s">
        <v>401</v>
      </c>
      <c r="D73" s="175">
        <v>-16246.35</v>
      </c>
      <c r="E73" s="175">
        <v>-32492.525000000001</v>
      </c>
      <c r="F73" s="175">
        <v>-34967.300750000002</v>
      </c>
      <c r="G73" s="175">
        <v>-36016.319772500006</v>
      </c>
      <c r="H73" s="175">
        <v>-37096.809365675006</v>
      </c>
      <c r="I73" s="175">
        <v>-38209.713646645258</v>
      </c>
      <c r="J73" s="175">
        <v>-39356.005056044618</v>
      </c>
      <c r="K73" s="175">
        <v>-40536.685207725961</v>
      </c>
      <c r="L73" s="175">
        <v>-41752.785763957741</v>
      </c>
      <c r="M73" s="175">
        <v>-43005.369336876473</v>
      </c>
      <c r="S73" s="180"/>
      <c r="T73" s="180"/>
    </row>
    <row r="74" spans="1:20" x14ac:dyDescent="0.25">
      <c r="C74" s="178" t="s">
        <v>402</v>
      </c>
      <c r="D74" s="175">
        <v>-14688</v>
      </c>
      <c r="E74" s="175">
        <v>-15437</v>
      </c>
      <c r="F74" s="175">
        <v>-15900.11</v>
      </c>
      <c r="G74" s="175">
        <v>-16377.113300000001</v>
      </c>
      <c r="H74" s="175">
        <v>-16868.426699</v>
      </c>
      <c r="I74" s="175">
        <v>-17374.479499969999</v>
      </c>
      <c r="J74" s="175">
        <v>-17895.7138849691</v>
      </c>
      <c r="K74" s="175">
        <v>-18432.585301518175</v>
      </c>
      <c r="L74" s="175">
        <v>-18985.562860563721</v>
      </c>
      <c r="M74" s="175">
        <v>-19555.129746380633</v>
      </c>
      <c r="S74" s="180"/>
      <c r="T74" s="180"/>
    </row>
    <row r="75" spans="1:20" x14ac:dyDescent="0.25">
      <c r="C75" s="178" t="s">
        <v>403</v>
      </c>
      <c r="D75" s="175">
        <v>-25245</v>
      </c>
      <c r="E75" s="175">
        <v>-26532</v>
      </c>
      <c r="F75" s="175">
        <v>-27327.96</v>
      </c>
      <c r="G75" s="175">
        <v>-28147.7988</v>
      </c>
      <c r="H75" s="175">
        <v>-28992.232764</v>
      </c>
      <c r="I75" s="175">
        <v>-29861.999746920003</v>
      </c>
      <c r="J75" s="175">
        <v>-30757.859739327603</v>
      </c>
      <c r="K75" s="175">
        <v>-31680.595531507432</v>
      </c>
      <c r="L75" s="175">
        <v>-32631.013397452654</v>
      </c>
      <c r="M75" s="175">
        <v>-33609.943799376233</v>
      </c>
      <c r="S75" s="180"/>
      <c r="T75" s="180"/>
    </row>
    <row r="76" spans="1:20" x14ac:dyDescent="0.25">
      <c r="A76" s="174" t="s">
        <v>541</v>
      </c>
      <c r="C76" s="178" t="s">
        <v>355</v>
      </c>
      <c r="D76" s="175">
        <v>-10297</v>
      </c>
      <c r="E76" s="175">
        <v>-10822</v>
      </c>
      <c r="F76" s="175">
        <v>-11146.66</v>
      </c>
      <c r="G76" s="175">
        <v>-11481.059800000001</v>
      </c>
      <c r="H76" s="175">
        <v>-11825.491594000001</v>
      </c>
      <c r="I76" s="175">
        <v>-12180.256341820001</v>
      </c>
      <c r="J76" s="175">
        <v>-12545.664032074601</v>
      </c>
      <c r="K76" s="175">
        <v>-12922.03395303684</v>
      </c>
      <c r="L76" s="175">
        <v>-13309.694971627945</v>
      </c>
      <c r="M76" s="175">
        <v>-13708.985820776783</v>
      </c>
      <c r="S76" s="180"/>
      <c r="T76" s="180"/>
    </row>
    <row r="77" spans="1:20" x14ac:dyDescent="0.25">
      <c r="C77" s="178" t="s">
        <v>361</v>
      </c>
      <c r="D77" s="175">
        <v>-21476</v>
      </c>
      <c r="E77" s="175">
        <v>-22571.714285714286</v>
      </c>
      <c r="F77" s="175">
        <v>-23248.865714285716</v>
      </c>
      <c r="G77" s="175">
        <v>-23946.331685714289</v>
      </c>
      <c r="H77" s="175">
        <v>-24664.721636285718</v>
      </c>
      <c r="I77" s="175">
        <v>-25404.663285374289</v>
      </c>
      <c r="J77" s="175">
        <v>-26166.803183935517</v>
      </c>
      <c r="K77" s="175">
        <v>-26951.807279453584</v>
      </c>
      <c r="L77" s="175">
        <v>-27760.361497837192</v>
      </c>
      <c r="M77" s="175">
        <v>-28593.172342772308</v>
      </c>
      <c r="S77" s="180"/>
      <c r="T77" s="180"/>
    </row>
    <row r="78" spans="1:20" x14ac:dyDescent="0.25">
      <c r="C78" s="178" t="s">
        <v>384</v>
      </c>
      <c r="D78" s="175">
        <v>-39784</v>
      </c>
      <c r="E78" s="175">
        <v>-41813.795918367352</v>
      </c>
      <c r="F78" s="175">
        <v>-43068.209795918374</v>
      </c>
      <c r="G78" s="175">
        <v>-44360.256089795927</v>
      </c>
      <c r="H78" s="175">
        <v>-45691.063772489804</v>
      </c>
      <c r="I78" s="175">
        <v>-47061.795685664496</v>
      </c>
      <c r="J78" s="175">
        <v>-48473.649556234435</v>
      </c>
      <c r="K78" s="175">
        <v>-49927.859042921467</v>
      </c>
      <c r="L78" s="175">
        <v>-51425.694814209113</v>
      </c>
      <c r="M78" s="175">
        <v>-52968.465658635389</v>
      </c>
      <c r="S78" s="180"/>
      <c r="T78" s="180"/>
    </row>
    <row r="79" spans="1:20" x14ac:dyDescent="0.25">
      <c r="C79" s="178" t="s">
        <v>386</v>
      </c>
      <c r="D79" s="175">
        <v>-10792.44</v>
      </c>
      <c r="E79" s="175">
        <v>-11343.074693877552</v>
      </c>
      <c r="F79" s="175">
        <v>-11683.366934693879</v>
      </c>
      <c r="G79" s="175">
        <v>-12033.867942734696</v>
      </c>
      <c r="H79" s="175">
        <v>-12394.883981016737</v>
      </c>
      <c r="I79" s="175">
        <v>-12766.73050044724</v>
      </c>
      <c r="J79" s="175">
        <v>-13149.732415460658</v>
      </c>
      <c r="K79" s="175">
        <v>-13544.224387924478</v>
      </c>
      <c r="L79" s="175">
        <v>-13950.551119562213</v>
      </c>
      <c r="M79" s="175">
        <v>-14369.067653149079</v>
      </c>
      <c r="S79" s="180"/>
      <c r="T79" s="180"/>
    </row>
    <row r="80" spans="1:20" x14ac:dyDescent="0.25">
      <c r="C80" s="178" t="s">
        <v>404</v>
      </c>
      <c r="D80" s="175">
        <v>-7640.88</v>
      </c>
      <c r="E80" s="175">
        <v>-7870.1064000000006</v>
      </c>
      <c r="F80" s="175">
        <v>-8106.2095920000011</v>
      </c>
      <c r="G80" s="175">
        <v>-8349.3958797600008</v>
      </c>
      <c r="H80" s="175">
        <v>-8599.8777561528004</v>
      </c>
      <c r="I80" s="175">
        <v>-8857.874088837385</v>
      </c>
      <c r="J80" s="175">
        <v>-9123.6103115025071</v>
      </c>
      <c r="K80" s="175">
        <v>-9397.3186208475818</v>
      </c>
      <c r="L80" s="175">
        <v>-9679.23817947301</v>
      </c>
      <c r="M80" s="175">
        <v>-9969.6153248572009</v>
      </c>
      <c r="S80" s="180"/>
      <c r="T80" s="180"/>
    </row>
    <row r="81" spans="1:28" x14ac:dyDescent="0.25">
      <c r="C81" s="178" t="s">
        <v>405</v>
      </c>
      <c r="D81" s="175">
        <v>-30294</v>
      </c>
      <c r="E81" s="175">
        <v>-31202.82</v>
      </c>
      <c r="F81" s="175">
        <v>-32138.904600000002</v>
      </c>
      <c r="G81" s="175">
        <v>-33103.071738000006</v>
      </c>
      <c r="H81" s="175">
        <v>-34096.163890140007</v>
      </c>
      <c r="I81" s="175">
        <v>-35119.048806844206</v>
      </c>
      <c r="J81" s="175">
        <v>-36172.620271049534</v>
      </c>
      <c r="K81" s="175">
        <v>-37257.79887918102</v>
      </c>
      <c r="L81" s="175">
        <v>-38375.532845556452</v>
      </c>
      <c r="M81" s="175">
        <v>-39526.798830923144</v>
      </c>
      <c r="S81" s="180"/>
      <c r="T81" s="180"/>
    </row>
    <row r="82" spans="1:28" x14ac:dyDescent="0.25">
      <c r="C82" s="178" t="s">
        <v>406</v>
      </c>
      <c r="D82" s="175">
        <v>-3635.2799999999997</v>
      </c>
      <c r="E82" s="175">
        <v>-3744.3383999999996</v>
      </c>
      <c r="F82" s="175">
        <v>-3856.6685520000001</v>
      </c>
      <c r="G82" s="175">
        <v>-3972.3686085600007</v>
      </c>
      <c r="H82" s="175">
        <v>-4091.5396668168009</v>
      </c>
      <c r="I82" s="175">
        <v>-4214.2858568213051</v>
      </c>
      <c r="J82" s="175">
        <v>-4340.7144325259442</v>
      </c>
      <c r="K82" s="175">
        <v>-4470.9358655017222</v>
      </c>
      <c r="L82" s="175">
        <v>-4605.0639414667739</v>
      </c>
      <c r="M82" s="175">
        <v>-4743.2158597107773</v>
      </c>
      <c r="S82" s="180"/>
      <c r="T82" s="180"/>
      <c r="AB82" s="180"/>
    </row>
    <row r="83" spans="1:28" x14ac:dyDescent="0.25">
      <c r="C83" s="178" t="s">
        <v>407</v>
      </c>
      <c r="D83" s="175">
        <v>-19740.608519999998</v>
      </c>
      <c r="E83" s="175">
        <v>-21337.476728140002</v>
      </c>
      <c r="F83" s="175">
        <v>-22252.868346343501</v>
      </c>
      <c r="G83" s="175">
        <v>-23290.345085002085</v>
      </c>
      <c r="H83" s="175">
        <v>-24003.08643212714</v>
      </c>
      <c r="I83" s="175">
        <v>-24652.094612930312</v>
      </c>
      <c r="J83" s="175">
        <v>-25302.64869225357</v>
      </c>
      <c r="K83" s="175">
        <v>-25889.545957559916</v>
      </c>
      <c r="L83" s="175">
        <v>-26543.308742498906</v>
      </c>
      <c r="M83" s="175">
        <v>-27198.736291061385</v>
      </c>
      <c r="S83" s="180"/>
      <c r="T83" s="180"/>
      <c r="AB83" s="180"/>
    </row>
    <row r="84" spans="1:28" s="180" customFormat="1" x14ac:dyDescent="0.25">
      <c r="A84" s="181"/>
      <c r="B84" s="177"/>
      <c r="C84" s="178" t="s">
        <v>337</v>
      </c>
      <c r="D84" s="175">
        <v>-2739.3119999999999</v>
      </c>
      <c r="E84" s="175">
        <v>-2879</v>
      </c>
      <c r="F84" s="175">
        <v>-2965.37</v>
      </c>
      <c r="G84" s="175">
        <v>-3054.3310999999999</v>
      </c>
      <c r="H84" s="175">
        <v>-3145.961033</v>
      </c>
      <c r="I84" s="175">
        <v>-3240.3398639900001</v>
      </c>
      <c r="J84" s="175">
        <v>-3337.5500599097004</v>
      </c>
      <c r="K84" s="175">
        <v>-3437.6765617069914</v>
      </c>
      <c r="L84" s="175">
        <v>-3540.8068585582014</v>
      </c>
      <c r="M84" s="175">
        <v>-3647.0310643149473</v>
      </c>
      <c r="N84" s="184"/>
      <c r="O84" s="177"/>
      <c r="P84" s="177"/>
      <c r="Q84" s="177"/>
      <c r="R84" s="177"/>
      <c r="U84" s="177"/>
      <c r="V84" s="177"/>
      <c r="W84" s="177"/>
      <c r="X84" s="177"/>
      <c r="Y84" s="177"/>
      <c r="Z84" s="177"/>
      <c r="AB84" s="177"/>
    </row>
    <row r="85" spans="1:28" x14ac:dyDescent="0.25">
      <c r="C85" s="178" t="s">
        <v>335</v>
      </c>
      <c r="D85" s="175">
        <v>-1665.5</v>
      </c>
      <c r="E85" s="175">
        <v>-1715.4650000000001</v>
      </c>
      <c r="F85" s="175">
        <v>-1766.9289500000002</v>
      </c>
      <c r="G85" s="175">
        <v>-1819.9368185000003</v>
      </c>
      <c r="H85" s="175">
        <v>-1874.5349230550003</v>
      </c>
      <c r="I85" s="175">
        <v>-1930.7709707466504</v>
      </c>
      <c r="J85" s="175">
        <v>-1988.69409986905</v>
      </c>
      <c r="K85" s="175">
        <v>-2048.3549228651214</v>
      </c>
      <c r="L85" s="175">
        <v>-2109.8055705510751</v>
      </c>
      <c r="M85" s="175">
        <v>-2173.0997376676073</v>
      </c>
      <c r="S85" s="180"/>
      <c r="T85" s="180"/>
    </row>
    <row r="86" spans="1:28" x14ac:dyDescent="0.25">
      <c r="C86" s="178" t="s">
        <v>349</v>
      </c>
      <c r="D86" s="175">
        <v>-2579</v>
      </c>
      <c r="E86" s="175">
        <v>-2656.37</v>
      </c>
      <c r="F86" s="175">
        <v>-2736.0610999999999</v>
      </c>
      <c r="G86" s="175">
        <v>-2818.1429330000001</v>
      </c>
      <c r="H86" s="175">
        <v>-2902.6872209900002</v>
      </c>
      <c r="I86" s="175">
        <v>-2989.7678376197005</v>
      </c>
      <c r="J86" s="175">
        <v>-3079.4608727482914</v>
      </c>
      <c r="K86" s="175">
        <v>-3171.8446989307404</v>
      </c>
      <c r="L86" s="175">
        <v>-3267.0000398986626</v>
      </c>
      <c r="M86" s="175">
        <v>-3365.0100410956225</v>
      </c>
      <c r="S86" s="180"/>
      <c r="T86" s="180"/>
    </row>
    <row r="87" spans="1:28" x14ac:dyDescent="0.25">
      <c r="A87" s="174" t="s">
        <v>541</v>
      </c>
      <c r="C87" s="178" t="s">
        <v>409</v>
      </c>
      <c r="D87" s="175">
        <v>-670</v>
      </c>
      <c r="E87" s="175">
        <v>-690.1</v>
      </c>
      <c r="F87" s="175">
        <v>-710.803</v>
      </c>
      <c r="G87" s="175">
        <v>-732.12709000000007</v>
      </c>
      <c r="H87" s="175">
        <v>-754.09090270000013</v>
      </c>
      <c r="I87" s="175">
        <v>-776.71362978100012</v>
      </c>
      <c r="J87" s="175">
        <v>-800.01503867443012</v>
      </c>
      <c r="K87" s="175">
        <v>-824.01548983466307</v>
      </c>
      <c r="L87" s="175">
        <v>-848.73595452970301</v>
      </c>
      <c r="M87" s="175">
        <v>-874.1980331655941</v>
      </c>
      <c r="S87" s="180"/>
      <c r="T87" s="180"/>
    </row>
    <row r="88" spans="1:28" x14ac:dyDescent="0.25">
      <c r="A88" s="174" t="s">
        <v>541</v>
      </c>
      <c r="C88" s="178" t="s">
        <v>410</v>
      </c>
      <c r="D88" s="175">
        <v>-907.6</v>
      </c>
      <c r="E88" s="175">
        <v>-954</v>
      </c>
      <c r="F88" s="175">
        <v>-982.62</v>
      </c>
      <c r="G88" s="175">
        <v>-1012.0986</v>
      </c>
      <c r="H88" s="175">
        <v>-1042.461558</v>
      </c>
      <c r="I88" s="175">
        <v>-1073.7354047399999</v>
      </c>
      <c r="J88" s="175">
        <v>-1105.9474668821999</v>
      </c>
      <c r="K88" s="175">
        <v>-1139.1258908886659</v>
      </c>
      <c r="L88" s="175">
        <v>-1173.2996676153259</v>
      </c>
      <c r="M88" s="175">
        <v>-1208.4986576437857</v>
      </c>
      <c r="S88" s="180"/>
      <c r="T88" s="180"/>
    </row>
    <row r="89" spans="1:28" x14ac:dyDescent="0.25">
      <c r="A89" s="174" t="s">
        <v>541</v>
      </c>
      <c r="C89" s="178" t="s">
        <v>411</v>
      </c>
      <c r="D89" s="219">
        <v>-197.70000000000002</v>
      </c>
      <c r="E89" s="219">
        <v>-207</v>
      </c>
      <c r="F89" s="219">
        <v>-213.21</v>
      </c>
      <c r="G89" s="219">
        <v>-219.6063</v>
      </c>
      <c r="H89" s="219">
        <v>-226.194489</v>
      </c>
      <c r="I89" s="219">
        <v>-232.98032367000002</v>
      </c>
      <c r="J89" s="219">
        <v>-239.96973338010002</v>
      </c>
      <c r="K89" s="219">
        <v>-247.16882538150304</v>
      </c>
      <c r="L89" s="219">
        <v>-254.58389014294815</v>
      </c>
      <c r="M89" s="219">
        <v>-262.22140684723661</v>
      </c>
    </row>
    <row r="90" spans="1:28" x14ac:dyDescent="0.25">
      <c r="B90" s="180"/>
      <c r="C90" s="182" t="s">
        <v>412</v>
      </c>
      <c r="D90" s="236">
        <v>-208598.67052000004</v>
      </c>
      <c r="E90" s="236">
        <v>-234268.78642609916</v>
      </c>
      <c r="F90" s="236">
        <v>-243072.11733524146</v>
      </c>
      <c r="G90" s="236">
        <v>-250734.17154356703</v>
      </c>
      <c r="H90" s="236">
        <v>-258270.227684449</v>
      </c>
      <c r="I90" s="236">
        <v>-265947.25010282185</v>
      </c>
      <c r="J90" s="236">
        <v>-273836.65884684178</v>
      </c>
      <c r="K90" s="236">
        <v>-281879.57641678589</v>
      </c>
      <c r="L90" s="236">
        <v>-290213.04011550167</v>
      </c>
      <c r="M90" s="236">
        <v>-298778.55960525415</v>
      </c>
      <c r="O90" s="180"/>
      <c r="P90" s="180"/>
      <c r="Q90" s="180"/>
      <c r="R90" s="180"/>
    </row>
    <row r="91" spans="1:28" s="260" customFormat="1" ht="16" thickBot="1" x14ac:dyDescent="0.3">
      <c r="A91" s="208"/>
      <c r="B91" s="256"/>
      <c r="C91" s="257" t="s">
        <v>413</v>
      </c>
      <c r="D91" s="258">
        <v>0.39097836327691898</v>
      </c>
      <c r="E91" s="258">
        <v>0.40623102760479296</v>
      </c>
      <c r="F91" s="258">
        <v>0.4041577113308063</v>
      </c>
      <c r="G91" s="258">
        <v>0.39832661616877668</v>
      </c>
      <c r="H91" s="258">
        <v>0.3981154028397908</v>
      </c>
      <c r="I91" s="258">
        <v>0.3991566805298235</v>
      </c>
      <c r="J91" s="258">
        <v>0.4004306624402944</v>
      </c>
      <c r="K91" s="258">
        <v>0.4028477109841157</v>
      </c>
      <c r="L91" s="258">
        <v>0.40454197283554821</v>
      </c>
      <c r="M91" s="258">
        <v>0.40644560052694301</v>
      </c>
      <c r="N91" s="259"/>
      <c r="O91" s="256"/>
      <c r="P91" s="256"/>
      <c r="Q91" s="256"/>
      <c r="R91" s="256"/>
    </row>
    <row r="92" spans="1:28" ht="16" thickTop="1" x14ac:dyDescent="0.25">
      <c r="B92" s="180"/>
      <c r="C92" s="182" t="s">
        <v>414</v>
      </c>
      <c r="D92" s="210">
        <v>324931.28947999992</v>
      </c>
      <c r="E92" s="210">
        <v>342419.77379390097</v>
      </c>
      <c r="F92" s="210">
        <v>358356.75689025858</v>
      </c>
      <c r="G92" s="210">
        <v>378734.61453757045</v>
      </c>
      <c r="H92" s="210">
        <v>390461.83804871695</v>
      </c>
      <c r="I92" s="210">
        <v>400325.57727367315</v>
      </c>
      <c r="J92" s="210">
        <v>410018.71121406555</v>
      </c>
      <c r="K92" s="210">
        <v>417837.8818956443</v>
      </c>
      <c r="L92" s="210">
        <v>427173.68265473907</v>
      </c>
      <c r="M92" s="210">
        <v>436322.42123424279</v>
      </c>
      <c r="N92" s="211"/>
      <c r="O92" s="180"/>
      <c r="P92" s="180"/>
      <c r="Q92" s="180"/>
      <c r="R92" s="180"/>
    </row>
    <row r="93" spans="1:28" x14ac:dyDescent="0.25">
      <c r="C93" s="178" t="s">
        <v>496</v>
      </c>
      <c r="D93" s="178"/>
      <c r="E93" s="208">
        <v>5.382209987190998E-2</v>
      </c>
      <c r="F93" s="208">
        <v>4.6542239426715822E-2</v>
      </c>
      <c r="G93" s="208">
        <v>5.6864722809042187E-2</v>
      </c>
      <c r="H93" s="208">
        <v>3.0964224184961996E-2</v>
      </c>
      <c r="I93" s="208">
        <v>2.5261724101512634E-2</v>
      </c>
      <c r="J93" s="208">
        <v>2.4213126741502014E-2</v>
      </c>
      <c r="K93" s="208">
        <v>1.907027769153798E-2</v>
      </c>
      <c r="L93" s="208">
        <v>2.2343117183966577E-2</v>
      </c>
      <c r="M93" s="208">
        <v>2.1416905935420529E-2</v>
      </c>
    </row>
    <row r="94" spans="1:28" ht="16" thickBot="1" x14ac:dyDescent="0.3">
      <c r="C94" s="178" t="s">
        <v>497</v>
      </c>
      <c r="D94" s="261">
        <v>-118902</v>
      </c>
      <c r="E94" s="187">
        <v>-118902</v>
      </c>
      <c r="F94" s="187">
        <v>-118902</v>
      </c>
      <c r="G94" s="187">
        <v>-185500</v>
      </c>
      <c r="H94" s="187">
        <v>-185500</v>
      </c>
      <c r="I94" s="187">
        <v>-185500</v>
      </c>
      <c r="J94" s="187">
        <v>-185500</v>
      </c>
      <c r="K94" s="187">
        <v>-185500</v>
      </c>
      <c r="L94" s="187">
        <v>-185500</v>
      </c>
      <c r="M94" s="187">
        <v>-185500</v>
      </c>
    </row>
    <row r="95" spans="1:28" ht="16" thickTop="1" x14ac:dyDescent="0.25">
      <c r="B95" s="180"/>
      <c r="C95" s="182" t="s">
        <v>498</v>
      </c>
      <c r="D95" s="210">
        <v>206029.28947999992</v>
      </c>
      <c r="E95" s="210">
        <v>223517.77379390097</v>
      </c>
      <c r="F95" s="210">
        <v>239454.75689025858</v>
      </c>
      <c r="G95" s="210">
        <v>193234.61453757045</v>
      </c>
      <c r="H95" s="210">
        <v>204961.83804871695</v>
      </c>
      <c r="I95" s="210">
        <v>214825.57727367315</v>
      </c>
      <c r="J95" s="210">
        <v>224518.71121406555</v>
      </c>
      <c r="K95" s="210">
        <v>232337.8818956443</v>
      </c>
      <c r="L95" s="210">
        <v>241673.68265473907</v>
      </c>
      <c r="M95" s="210">
        <v>250822.42123424279</v>
      </c>
      <c r="N95" s="211"/>
      <c r="O95" s="180"/>
      <c r="P95" s="180"/>
      <c r="Q95" s="180"/>
      <c r="R95" s="180"/>
    </row>
    <row r="96" spans="1:28" x14ac:dyDescent="0.25">
      <c r="C96" s="178" t="s">
        <v>499</v>
      </c>
      <c r="D96" s="175">
        <v>-8650</v>
      </c>
      <c r="E96" s="175">
        <v>-8866.25</v>
      </c>
      <c r="F96" s="175">
        <v>-9087.90625</v>
      </c>
      <c r="G96" s="175">
        <v>-9315.1039062499985</v>
      </c>
      <c r="H96" s="175">
        <v>-9547.9815039062469</v>
      </c>
      <c r="I96" s="175">
        <v>-9786.6810415039017</v>
      </c>
      <c r="J96" s="175">
        <v>-10031.348067541498</v>
      </c>
      <c r="K96" s="175">
        <v>-10282.131769230034</v>
      </c>
      <c r="L96" s="175">
        <v>-10539.185063460784</v>
      </c>
      <c r="M96" s="175">
        <v>-10802.664690047302</v>
      </c>
      <c r="N96" s="184" t="s">
        <v>500</v>
      </c>
    </row>
    <row r="97" spans="1:28" x14ac:dyDescent="0.25">
      <c r="C97" s="182" t="s">
        <v>7</v>
      </c>
      <c r="D97" s="262">
        <v>2.6600165638929534</v>
      </c>
      <c r="E97" s="262">
        <v>2.8052810196119573</v>
      </c>
      <c r="F97" s="262">
        <v>2.9374514359746562</v>
      </c>
      <c r="G97" s="262">
        <v>1.9914798416782775</v>
      </c>
      <c r="H97" s="262">
        <v>2.0534439705919714</v>
      </c>
      <c r="I97" s="262">
        <v>2.1053309769928261</v>
      </c>
      <c r="J97" s="262">
        <v>2.1562661086065988</v>
      </c>
      <c r="K97" s="262">
        <v>2.1970660384173275</v>
      </c>
      <c r="L97" s="262">
        <v>2.2460080732683467</v>
      </c>
      <c r="M97" s="262">
        <v>2.2939070433649351</v>
      </c>
    </row>
    <row r="98" spans="1:28" x14ac:dyDescent="0.25">
      <c r="B98" s="178"/>
      <c r="D98" s="208"/>
      <c r="E98" s="208"/>
      <c r="F98" s="208"/>
      <c r="G98" s="208"/>
      <c r="H98" s="208"/>
      <c r="I98" s="208"/>
      <c r="J98" s="202"/>
      <c r="K98" s="202"/>
      <c r="L98" s="202"/>
      <c r="M98" s="208"/>
      <c r="U98" s="180"/>
    </row>
    <row r="99" spans="1:28" s="180" customFormat="1" x14ac:dyDescent="0.25">
      <c r="A99" s="181"/>
      <c r="B99" s="178" t="s">
        <v>501</v>
      </c>
      <c r="C99" s="174">
        <v>132</v>
      </c>
      <c r="D99" s="177"/>
      <c r="J99" s="183"/>
      <c r="L99" s="182"/>
      <c r="M99" s="183"/>
      <c r="N99" s="211"/>
      <c r="U99" s="177"/>
      <c r="V99" s="177"/>
      <c r="W99" s="177"/>
      <c r="X99" s="177"/>
      <c r="Y99" s="177"/>
      <c r="Z99" s="177"/>
      <c r="AB99" s="177"/>
    </row>
    <row r="100" spans="1:28" x14ac:dyDescent="0.25">
      <c r="B100" s="178" t="s">
        <v>502</v>
      </c>
      <c r="C100" s="202">
        <v>15000</v>
      </c>
      <c r="D100" s="177" t="s">
        <v>503</v>
      </c>
      <c r="E100" s="180"/>
      <c r="F100" s="180"/>
      <c r="G100" s="180"/>
      <c r="H100" s="180"/>
      <c r="I100" s="180"/>
      <c r="J100" s="263"/>
      <c r="K100" s="180"/>
      <c r="L100" s="182"/>
      <c r="M100" s="183"/>
      <c r="N100" s="211"/>
      <c r="O100" s="180"/>
      <c r="P100" s="180"/>
      <c r="Q100" s="180"/>
      <c r="R100" s="180"/>
      <c r="S100" s="180"/>
      <c r="T100" s="180"/>
      <c r="X100" s="180"/>
      <c r="Y100" s="180"/>
    </row>
    <row r="101" spans="1:28" x14ac:dyDescent="0.25">
      <c r="B101" s="182" t="s">
        <v>504</v>
      </c>
      <c r="C101" s="183">
        <v>1980000</v>
      </c>
      <c r="D101" s="180"/>
      <c r="Q101" s="180"/>
      <c r="R101" s="180"/>
      <c r="S101" s="180"/>
      <c r="T101" s="180"/>
      <c r="V101" s="180"/>
      <c r="W101" s="180"/>
      <c r="Z101" s="180"/>
    </row>
    <row r="102" spans="1:28" x14ac:dyDescent="0.25">
      <c r="B102" s="182" t="s">
        <v>505</v>
      </c>
      <c r="C102" s="264">
        <v>1287000</v>
      </c>
      <c r="D102" s="180"/>
      <c r="E102" s="174"/>
      <c r="F102" s="174"/>
      <c r="G102" s="174"/>
      <c r="H102" s="174"/>
      <c r="I102" s="174"/>
      <c r="J102" s="174"/>
      <c r="K102" s="174"/>
      <c r="L102" s="174"/>
      <c r="M102" s="174"/>
      <c r="U102" s="180"/>
      <c r="V102" s="180"/>
      <c r="W102" s="180"/>
      <c r="X102" s="180"/>
      <c r="Y102" s="180"/>
      <c r="Z102" s="180"/>
    </row>
    <row r="103" spans="1:28" x14ac:dyDescent="0.25">
      <c r="B103" s="178" t="s">
        <v>446</v>
      </c>
      <c r="C103" s="185">
        <v>7.9899999999999999E-2</v>
      </c>
      <c r="D103" s="180"/>
    </row>
    <row r="104" spans="1:28" ht="16" thickBot="1" x14ac:dyDescent="0.3">
      <c r="B104" s="178" t="s">
        <v>449</v>
      </c>
      <c r="C104" s="265">
        <v>15</v>
      </c>
      <c r="D104" s="180"/>
      <c r="E104" s="215"/>
      <c r="F104" s="180"/>
    </row>
    <row r="105" spans="1:28" ht="16" thickTop="1" x14ac:dyDescent="0.25">
      <c r="B105" s="182" t="s">
        <v>506</v>
      </c>
      <c r="C105" s="183">
        <v>693000</v>
      </c>
      <c r="E105" s="174"/>
      <c r="F105" s="174"/>
      <c r="G105" s="174"/>
      <c r="H105" s="174"/>
      <c r="I105" s="174"/>
      <c r="J105" s="174"/>
      <c r="K105" s="174"/>
      <c r="L105" s="174"/>
      <c r="M105" s="174"/>
      <c r="U105" s="180"/>
      <c r="V105" s="180"/>
      <c r="W105" s="180"/>
      <c r="X105" s="180"/>
      <c r="Y105" s="180"/>
      <c r="Z105" s="180"/>
    </row>
    <row r="106" spans="1:28" x14ac:dyDescent="0.25">
      <c r="D106" s="174"/>
      <c r="U106" s="180"/>
      <c r="V106" s="180"/>
      <c r="W106" s="180"/>
      <c r="Z106" s="180"/>
    </row>
    <row r="107" spans="1:28" x14ac:dyDescent="0.25">
      <c r="C107" s="177"/>
      <c r="D107" s="214" t="s">
        <v>4</v>
      </c>
      <c r="E107" s="214" t="s">
        <v>5</v>
      </c>
      <c r="F107" s="289" t="s">
        <v>453</v>
      </c>
      <c r="G107" s="289" t="s">
        <v>454</v>
      </c>
      <c r="H107" s="289" t="s">
        <v>455</v>
      </c>
      <c r="I107" s="289" t="s">
        <v>456</v>
      </c>
      <c r="J107" s="289" t="s">
        <v>457</v>
      </c>
      <c r="K107" s="289" t="s">
        <v>458</v>
      </c>
      <c r="L107" s="289" t="s">
        <v>459</v>
      </c>
      <c r="M107" s="289" t="s">
        <v>451</v>
      </c>
      <c r="U107" s="180"/>
    </row>
    <row r="108" spans="1:28" x14ac:dyDescent="0.25">
      <c r="C108" s="178" t="s">
        <v>483</v>
      </c>
      <c r="D108" s="174" t="s">
        <v>468</v>
      </c>
      <c r="E108" s="174" t="s">
        <v>469</v>
      </c>
      <c r="F108" s="174" t="s">
        <v>484</v>
      </c>
      <c r="G108" s="174" t="s">
        <v>485</v>
      </c>
      <c r="H108" s="174" t="s">
        <v>486</v>
      </c>
      <c r="I108" s="174" t="s">
        <v>487</v>
      </c>
      <c r="J108" s="174" t="s">
        <v>488</v>
      </c>
      <c r="K108" s="174" t="s">
        <v>489</v>
      </c>
      <c r="L108" s="174" t="s">
        <v>490</v>
      </c>
      <c r="M108" s="174" t="s">
        <v>491</v>
      </c>
      <c r="U108" s="180"/>
      <c r="V108" s="180"/>
      <c r="W108" s="180"/>
      <c r="Z108" s="180"/>
    </row>
    <row r="109" spans="1:28" x14ac:dyDescent="0.25">
      <c r="C109" s="178" t="s">
        <v>507</v>
      </c>
      <c r="D109" s="174">
        <v>129</v>
      </c>
      <c r="E109" s="174">
        <v>132</v>
      </c>
      <c r="F109" s="174">
        <v>132</v>
      </c>
      <c r="G109" s="174">
        <v>132</v>
      </c>
      <c r="H109" s="174">
        <v>132</v>
      </c>
      <c r="I109" s="174">
        <v>132</v>
      </c>
      <c r="J109" s="174">
        <v>132</v>
      </c>
      <c r="K109" s="174">
        <v>132</v>
      </c>
      <c r="L109" s="174">
        <v>132</v>
      </c>
      <c r="M109" s="174">
        <v>132</v>
      </c>
    </row>
    <row r="110" spans="1:28" x14ac:dyDescent="0.25">
      <c r="C110" s="178" t="s">
        <v>508</v>
      </c>
      <c r="D110" s="202">
        <v>617.84591045720617</v>
      </c>
      <c r="E110" s="270">
        <v>633.29205821863627</v>
      </c>
      <c r="F110" s="202">
        <v>649.12435967410215</v>
      </c>
      <c r="G110" s="202">
        <v>665.35246866595469</v>
      </c>
      <c r="H110" s="202">
        <v>665.35246866595469</v>
      </c>
      <c r="I110" s="202">
        <v>681.98628038260347</v>
      </c>
      <c r="J110" s="202">
        <v>699.03593739216853</v>
      </c>
      <c r="K110" s="202">
        <v>716.51183582697274</v>
      </c>
      <c r="L110" s="202">
        <v>734.42463172264695</v>
      </c>
      <c r="M110" s="202">
        <v>752.78524751571308</v>
      </c>
    </row>
    <row r="111" spans="1:28" x14ac:dyDescent="0.25">
      <c r="C111" s="178" t="s">
        <v>509</v>
      </c>
      <c r="D111" s="202">
        <v>343.18604651162792</v>
      </c>
      <c r="E111" s="271">
        <v>343.29205821863627</v>
      </c>
      <c r="F111" s="202">
        <v>344.12435967410215</v>
      </c>
      <c r="G111" s="202">
        <v>345.35246866595469</v>
      </c>
      <c r="H111" s="202">
        <v>335.35246866595469</v>
      </c>
      <c r="I111" s="202">
        <v>342.98628038260347</v>
      </c>
      <c r="J111" s="202">
        <v>351.03593739216853</v>
      </c>
      <c r="K111" s="202">
        <v>360.51183582697274</v>
      </c>
      <c r="L111" s="202">
        <v>369.42463172264695</v>
      </c>
      <c r="M111" s="202">
        <v>378.78524751571308</v>
      </c>
    </row>
    <row r="113" spans="1:28" x14ac:dyDescent="0.25">
      <c r="C113" s="178" t="s">
        <v>283</v>
      </c>
      <c r="D113" s="175">
        <v>531252</v>
      </c>
      <c r="E113" s="175">
        <v>543774.62021831982</v>
      </c>
      <c r="F113" s="175">
        <v>545092.98572377779</v>
      </c>
      <c r="G113" s="175">
        <v>547038.31036687223</v>
      </c>
      <c r="H113" s="175">
        <v>531198.31036687223</v>
      </c>
      <c r="I113" s="175">
        <v>543290.26812604396</v>
      </c>
      <c r="J113" s="175">
        <v>556040.92482919502</v>
      </c>
      <c r="K113" s="175">
        <v>571050.74794992479</v>
      </c>
      <c r="L113" s="175">
        <v>585168.61664867273</v>
      </c>
      <c r="M113" s="175">
        <v>599995.83206488949</v>
      </c>
    </row>
    <row r="114" spans="1:28" s="174" customFormat="1" x14ac:dyDescent="0.25">
      <c r="C114" s="174" t="s">
        <v>285</v>
      </c>
      <c r="D114" s="175">
        <v>0</v>
      </c>
      <c r="E114" s="175">
        <v>0</v>
      </c>
      <c r="F114" s="175">
        <v>0</v>
      </c>
      <c r="G114" s="175">
        <v>0</v>
      </c>
      <c r="H114" s="175">
        <v>0</v>
      </c>
      <c r="I114" s="175">
        <v>0</v>
      </c>
      <c r="J114" s="175">
        <v>0</v>
      </c>
      <c r="K114" s="175">
        <v>0</v>
      </c>
      <c r="L114" s="175">
        <v>0</v>
      </c>
      <c r="M114" s="175">
        <v>0</v>
      </c>
      <c r="N114" s="176"/>
    </row>
    <row r="115" spans="1:28" x14ac:dyDescent="0.25">
      <c r="C115" s="178" t="s">
        <v>398</v>
      </c>
      <c r="D115" s="175">
        <v>13812.552</v>
      </c>
      <c r="E115" s="175">
        <v>14138.140125676315</v>
      </c>
      <c r="F115" s="175">
        <v>14172.417628818223</v>
      </c>
      <c r="G115" s="175">
        <v>14222.996069538678</v>
      </c>
      <c r="H115" s="175">
        <v>13811.156069538678</v>
      </c>
      <c r="I115" s="175">
        <v>14125.546971277143</v>
      </c>
      <c r="J115" s="175">
        <v>14457.064045559069</v>
      </c>
      <c r="K115" s="175">
        <v>14847.319446698044</v>
      </c>
      <c r="L115" s="175">
        <v>15214.38403286549</v>
      </c>
      <c r="M115" s="175">
        <v>15599.891633687126</v>
      </c>
    </row>
    <row r="116" spans="1:28" x14ac:dyDescent="0.25">
      <c r="C116" s="178" t="s">
        <v>399</v>
      </c>
      <c r="D116" s="219">
        <v>-26562.600000000002</v>
      </c>
      <c r="E116" s="219">
        <v>-27188.731010915992</v>
      </c>
      <c r="F116" s="219">
        <v>-27254.649286188891</v>
      </c>
      <c r="G116" s="219">
        <v>-27351.915518343612</v>
      </c>
      <c r="H116" s="219">
        <v>-26559.915518343612</v>
      </c>
      <c r="I116" s="219">
        <v>-27164.513406302198</v>
      </c>
      <c r="J116" s="219">
        <v>-27802.046241459753</v>
      </c>
      <c r="K116" s="219">
        <v>-28552.537397496242</v>
      </c>
      <c r="L116" s="219">
        <v>-29258.430832433638</v>
      </c>
      <c r="M116" s="219">
        <v>-29999.791603244477</v>
      </c>
    </row>
    <row r="117" spans="1:28" x14ac:dyDescent="0.25">
      <c r="B117" s="180"/>
      <c r="C117" s="182" t="s">
        <v>510</v>
      </c>
      <c r="D117" s="210">
        <v>518501.95200000005</v>
      </c>
      <c r="E117" s="210">
        <v>530724.02933308017</v>
      </c>
      <c r="F117" s="210">
        <v>532010.7540664071</v>
      </c>
      <c r="G117" s="210">
        <v>533909.39091806731</v>
      </c>
      <c r="H117" s="210">
        <v>518449.55091806728</v>
      </c>
      <c r="I117" s="210">
        <v>530251.30169101886</v>
      </c>
      <c r="J117" s="210">
        <v>542695.94263329427</v>
      </c>
      <c r="K117" s="210">
        <v>557345.52999912656</v>
      </c>
      <c r="L117" s="210">
        <v>571124.56984910462</v>
      </c>
      <c r="M117" s="210">
        <v>585595.93209533207</v>
      </c>
      <c r="N117" s="211"/>
      <c r="O117" s="180"/>
      <c r="P117" s="180"/>
      <c r="AB117" s="180"/>
    </row>
    <row r="118" spans="1:28" hidden="1" x14ac:dyDescent="0.25">
      <c r="D118" s="188"/>
      <c r="E118" s="188"/>
      <c r="F118" s="188"/>
      <c r="G118" s="188"/>
      <c r="H118" s="188"/>
      <c r="I118" s="188"/>
      <c r="J118" s="188"/>
      <c r="K118" s="188"/>
      <c r="L118" s="188"/>
      <c r="M118" s="188"/>
      <c r="Q118" s="180"/>
      <c r="R118" s="180"/>
      <c r="S118" s="180"/>
      <c r="T118" s="180"/>
      <c r="X118" s="180"/>
      <c r="Y118" s="180"/>
      <c r="AA118" s="180"/>
      <c r="AB118" s="180"/>
    </row>
    <row r="119" spans="1:28" x14ac:dyDescent="0.25">
      <c r="C119" s="178" t="s">
        <v>401</v>
      </c>
      <c r="D119" s="175">
        <v>-23253.65</v>
      </c>
      <c r="E119" s="175">
        <v>-23951.259500000004</v>
      </c>
      <c r="F119" s="175">
        <v>-24669.797285000004</v>
      </c>
      <c r="G119" s="175">
        <v>-25409.891203550003</v>
      </c>
      <c r="H119" s="175">
        <v>-26172.187939656505</v>
      </c>
      <c r="I119" s="175">
        <v>-26957.353577846203</v>
      </c>
      <c r="J119" s="175">
        <v>-27766.074185181591</v>
      </c>
      <c r="K119" s="175">
        <v>-28599.056410737041</v>
      </c>
      <c r="L119" s="175">
        <v>-29457.028103059154</v>
      </c>
      <c r="M119" s="175">
        <v>-30340.73894615093</v>
      </c>
      <c r="V119" s="180"/>
      <c r="W119" s="180"/>
      <c r="Z119" s="180"/>
      <c r="AA119" s="180"/>
      <c r="AB119" s="180"/>
    </row>
    <row r="120" spans="1:28" x14ac:dyDescent="0.25">
      <c r="C120" s="178" t="s">
        <v>402</v>
      </c>
      <c r="D120" s="175">
        <v>-7260</v>
      </c>
      <c r="E120" s="175">
        <v>-7477.8</v>
      </c>
      <c r="F120" s="175">
        <v>-7702.134</v>
      </c>
      <c r="G120" s="175">
        <v>-7933.1980199999998</v>
      </c>
      <c r="H120" s="175">
        <v>-8171.1939605999996</v>
      </c>
      <c r="I120" s="175">
        <v>-8416.3297794179998</v>
      </c>
      <c r="J120" s="175">
        <v>-8668.8196728005405</v>
      </c>
      <c r="K120" s="175">
        <v>-8928.8842629845567</v>
      </c>
      <c r="L120" s="175">
        <v>-9196.7507908740936</v>
      </c>
      <c r="M120" s="175">
        <v>-9472.6533146003167</v>
      </c>
      <c r="V120" s="180"/>
      <c r="W120" s="180"/>
      <c r="Z120" s="180"/>
      <c r="AA120" s="180"/>
      <c r="AB120" s="180"/>
    </row>
    <row r="121" spans="1:28" x14ac:dyDescent="0.25">
      <c r="C121" s="178" t="s">
        <v>403</v>
      </c>
      <c r="D121" s="175">
        <v>-121440</v>
      </c>
      <c r="E121" s="175">
        <v>-125083.2</v>
      </c>
      <c r="F121" s="175">
        <v>-128835.696</v>
      </c>
      <c r="G121" s="175">
        <v>-132700.76688000001</v>
      </c>
      <c r="H121" s="175">
        <v>-136681.78988640002</v>
      </c>
      <c r="I121" s="175">
        <v>-140782.24358299203</v>
      </c>
      <c r="J121" s="175">
        <v>-145005.7108904818</v>
      </c>
      <c r="K121" s="175">
        <v>-149355.88221719625</v>
      </c>
      <c r="L121" s="175">
        <v>-153836.55868371215</v>
      </c>
      <c r="M121" s="175">
        <v>-158451.65544422352</v>
      </c>
      <c r="V121" s="180"/>
      <c r="W121" s="180"/>
      <c r="Z121" s="180"/>
      <c r="AA121" s="180"/>
      <c r="AB121" s="180"/>
    </row>
    <row r="122" spans="1:28" x14ac:dyDescent="0.25">
      <c r="C122" s="178" t="s">
        <v>419</v>
      </c>
      <c r="D122" s="175">
        <v>-1875</v>
      </c>
      <c r="E122" s="175">
        <v>-1931.25</v>
      </c>
      <c r="F122" s="175">
        <v>-1989.1875</v>
      </c>
      <c r="G122" s="175">
        <v>-2048.8631249999999</v>
      </c>
      <c r="H122" s="175">
        <v>-2110.3290187499997</v>
      </c>
      <c r="I122" s="175">
        <v>-2173.6388893124999</v>
      </c>
      <c r="J122" s="175">
        <v>-2238.8480559918748</v>
      </c>
      <c r="K122" s="175">
        <v>-2306.0134976716313</v>
      </c>
      <c r="L122" s="175">
        <v>-2375.1939026017803</v>
      </c>
      <c r="M122" s="175">
        <v>-2446.4497196798338</v>
      </c>
      <c r="V122" s="180"/>
      <c r="W122" s="180"/>
      <c r="Z122" s="180"/>
      <c r="AA122" s="180"/>
      <c r="AB122" s="180"/>
    </row>
    <row r="123" spans="1:28" x14ac:dyDescent="0.25">
      <c r="C123" s="178" t="s">
        <v>405</v>
      </c>
      <c r="D123" s="175">
        <v>-19008</v>
      </c>
      <c r="E123" s="175">
        <v>-19578.240000000002</v>
      </c>
      <c r="F123" s="175">
        <v>-20165.587200000002</v>
      </c>
      <c r="G123" s="175">
        <v>-20770.554816000003</v>
      </c>
      <c r="H123" s="175">
        <v>-21393.671460480004</v>
      </c>
      <c r="I123" s="175">
        <v>-22035.481604294404</v>
      </c>
      <c r="J123" s="175">
        <v>-22696.546052423237</v>
      </c>
      <c r="K123" s="175">
        <v>-23377.442433995933</v>
      </c>
      <c r="L123" s="175">
        <v>-24078.765707015813</v>
      </c>
      <c r="M123" s="175">
        <v>-24801.128678226287</v>
      </c>
      <c r="V123" s="180"/>
      <c r="W123" s="180"/>
      <c r="Z123" s="180"/>
      <c r="AA123" s="180"/>
      <c r="AB123" s="180"/>
    </row>
    <row r="124" spans="1:28" s="180" customFormat="1" x14ac:dyDescent="0.25">
      <c r="A124" s="181"/>
      <c r="B124" s="177"/>
      <c r="C124" s="178" t="s">
        <v>406</v>
      </c>
      <c r="D124" s="175">
        <v>-2280.96</v>
      </c>
      <c r="E124" s="175">
        <v>-2349.3888000000002</v>
      </c>
      <c r="F124" s="175">
        <v>-2419.8704640000001</v>
      </c>
      <c r="G124" s="175">
        <v>-2492.4665779200004</v>
      </c>
      <c r="H124" s="175">
        <v>-2567.2405752576005</v>
      </c>
      <c r="I124" s="175">
        <v>-2644.2577925153282</v>
      </c>
      <c r="J124" s="175">
        <v>-2723.5855262907885</v>
      </c>
      <c r="K124" s="175">
        <v>-2805.293092079512</v>
      </c>
      <c r="L124" s="175">
        <v>-2889.4518848418975</v>
      </c>
      <c r="M124" s="175">
        <v>-2976.1354413871545</v>
      </c>
      <c r="N124" s="184"/>
      <c r="O124" s="177"/>
      <c r="P124" s="177"/>
      <c r="Q124" s="177"/>
      <c r="R124" s="177"/>
      <c r="S124" s="177"/>
      <c r="T124" s="177"/>
      <c r="V124" s="177"/>
      <c r="W124" s="177"/>
      <c r="X124" s="177"/>
      <c r="Y124" s="177"/>
      <c r="Z124" s="177"/>
    </row>
    <row r="125" spans="1:28" x14ac:dyDescent="0.25">
      <c r="C125" s="178" t="s">
        <v>407</v>
      </c>
      <c r="D125" s="175">
        <v>-19184.572224</v>
      </c>
      <c r="E125" s="175">
        <v>-19636.789085323966</v>
      </c>
      <c r="F125" s="175">
        <v>-19684.397900457061</v>
      </c>
      <c r="G125" s="175">
        <v>-19754.647463968489</v>
      </c>
      <c r="H125" s="175">
        <v>-19182.633383968488</v>
      </c>
      <c r="I125" s="175">
        <v>-19619.298162567698</v>
      </c>
      <c r="J125" s="175">
        <v>-20079.749877431888</v>
      </c>
      <c r="K125" s="175">
        <v>-20621.784609967683</v>
      </c>
      <c r="L125" s="175">
        <v>-21131.609084416868</v>
      </c>
      <c r="M125" s="175">
        <v>-21667.049487527285</v>
      </c>
    </row>
    <row r="126" spans="1:28" x14ac:dyDescent="0.25">
      <c r="C126" s="178" t="s">
        <v>409</v>
      </c>
      <c r="D126" s="175">
        <v>-2500</v>
      </c>
      <c r="E126" s="175">
        <v>-2575</v>
      </c>
      <c r="F126" s="175">
        <v>-2652.25</v>
      </c>
      <c r="G126" s="175">
        <v>-2731.8175000000001</v>
      </c>
      <c r="H126" s="175">
        <v>-2813.7720250000002</v>
      </c>
      <c r="I126" s="175">
        <v>-2898.1851857500001</v>
      </c>
      <c r="J126" s="175">
        <v>-2985.1307413224999</v>
      </c>
      <c r="K126" s="175">
        <v>-3074.684663562175</v>
      </c>
      <c r="L126" s="175">
        <v>-3166.9252034690403</v>
      </c>
      <c r="M126" s="175">
        <v>-3261.9329595731115</v>
      </c>
    </row>
    <row r="127" spans="1:28" x14ac:dyDescent="0.25">
      <c r="C127" s="178" t="s">
        <v>410</v>
      </c>
      <c r="D127" s="175">
        <v>-4800</v>
      </c>
      <c r="E127" s="175">
        <v>-4944</v>
      </c>
      <c r="F127" s="175">
        <v>-5092.32</v>
      </c>
      <c r="G127" s="175">
        <v>-5245.0896000000002</v>
      </c>
      <c r="H127" s="175">
        <v>-5402.4422880000002</v>
      </c>
      <c r="I127" s="175">
        <v>-5564.5155566399999</v>
      </c>
      <c r="J127" s="175">
        <v>-5731.4510233392002</v>
      </c>
      <c r="K127" s="175">
        <v>-5903.3945540393761</v>
      </c>
      <c r="L127" s="175">
        <v>-6080.4963906605572</v>
      </c>
      <c r="M127" s="175">
        <v>-6262.9112823803744</v>
      </c>
    </row>
    <row r="128" spans="1:28" x14ac:dyDescent="0.25">
      <c r="C128" s="178" t="s">
        <v>411</v>
      </c>
      <c r="D128" s="175">
        <v>-10898.8</v>
      </c>
      <c r="E128" s="175">
        <v>-11225.763999999999</v>
      </c>
      <c r="F128" s="175">
        <v>-11562.536919999999</v>
      </c>
      <c r="G128" s="175">
        <v>-11909.4130276</v>
      </c>
      <c r="H128" s="175">
        <v>-12266.695418428</v>
      </c>
      <c r="I128" s="175">
        <v>-12634.696280980841</v>
      </c>
      <c r="J128" s="175">
        <v>-13013.737169410266</v>
      </c>
      <c r="K128" s="175">
        <v>-13404.149284492574</v>
      </c>
      <c r="L128" s="175">
        <v>-13806.273763027351</v>
      </c>
      <c r="M128" s="175">
        <v>-14220.461975918171</v>
      </c>
    </row>
    <row r="129" spans="1:28" x14ac:dyDescent="0.25">
      <c r="B129" s="180"/>
      <c r="C129" s="182" t="s">
        <v>423</v>
      </c>
      <c r="D129" s="266">
        <v>-212500.98222399998</v>
      </c>
      <c r="E129" s="266">
        <v>-218752.69138532391</v>
      </c>
      <c r="F129" s="266">
        <v>-224773.77726945706</v>
      </c>
      <c r="G129" s="266">
        <v>-230996.70821403855</v>
      </c>
      <c r="H129" s="266">
        <v>-236761.95595654059</v>
      </c>
      <c r="I129" s="266">
        <v>-243726.00041231699</v>
      </c>
      <c r="J129" s="266">
        <v>-250909.65319467371</v>
      </c>
      <c r="K129" s="266">
        <v>-258376.58502672671</v>
      </c>
      <c r="L129" s="266">
        <v>-266019.05351367872</v>
      </c>
      <c r="M129" s="266">
        <v>-273901.117249667</v>
      </c>
      <c r="N129" s="211"/>
      <c r="O129" s="180"/>
      <c r="P129" s="180"/>
    </row>
    <row r="130" spans="1:28" x14ac:dyDescent="0.25">
      <c r="C130" s="178" t="s">
        <v>413</v>
      </c>
      <c r="D130" s="274">
        <v>0.40983641701699891</v>
      </c>
      <c r="E130" s="274">
        <v>0.4121778538277483</v>
      </c>
      <c r="F130" s="179">
        <v>0.42249855957122279</v>
      </c>
      <c r="G130" s="179">
        <v>0.43265151754839026</v>
      </c>
      <c r="H130" s="179">
        <v>0.45667308523516698</v>
      </c>
      <c r="I130" s="179">
        <v>0.45964243677488947</v>
      </c>
      <c r="J130" s="179">
        <v>0.46233928335118618</v>
      </c>
      <c r="K130" s="179">
        <v>0.46358420606177936</v>
      </c>
      <c r="L130" s="179">
        <v>0.46578114050313568</v>
      </c>
      <c r="M130" s="179">
        <v>0.46773056682551761</v>
      </c>
      <c r="N130" s="176"/>
      <c r="Q130" s="180"/>
      <c r="R130" s="180"/>
      <c r="S130" s="180"/>
      <c r="T130" s="180"/>
    </row>
    <row r="131" spans="1:28" x14ac:dyDescent="0.25">
      <c r="B131" s="180"/>
      <c r="C131" s="178" t="s">
        <v>414</v>
      </c>
      <c r="D131" s="233">
        <v>306000.96977600007</v>
      </c>
      <c r="E131" s="233">
        <v>311971.33794775628</v>
      </c>
      <c r="F131" s="233">
        <v>307236.97679695004</v>
      </c>
      <c r="G131" s="233">
        <v>302912.68270402879</v>
      </c>
      <c r="H131" s="233">
        <v>281687.59496152669</v>
      </c>
      <c r="I131" s="233">
        <v>286525.30127870187</v>
      </c>
      <c r="J131" s="233">
        <v>291786.28943862056</v>
      </c>
      <c r="K131" s="233">
        <v>298968.94497239986</v>
      </c>
      <c r="L131" s="233">
        <v>305105.5163354259</v>
      </c>
      <c r="M131" s="233">
        <v>311694.81484566507</v>
      </c>
      <c r="N131" s="211"/>
      <c r="O131" s="180"/>
      <c r="P131" s="180"/>
    </row>
    <row r="132" spans="1:28" ht="16" thickBot="1" x14ac:dyDescent="0.3">
      <c r="C132" s="178" t="s">
        <v>511</v>
      </c>
      <c r="D132" s="267">
        <v>-147502</v>
      </c>
      <c r="E132" s="267">
        <v>-147502</v>
      </c>
      <c r="F132" s="267">
        <v>-147502</v>
      </c>
      <c r="G132" s="267">
        <v>-147502</v>
      </c>
      <c r="H132" s="267">
        <v>-147502</v>
      </c>
      <c r="I132" s="267">
        <v>-147502</v>
      </c>
      <c r="J132" s="267">
        <v>-147502</v>
      </c>
      <c r="K132" s="267">
        <v>-98334.666666666672</v>
      </c>
      <c r="L132" s="267"/>
      <c r="M132" s="267"/>
      <c r="Q132" s="180"/>
      <c r="R132" s="180"/>
      <c r="S132" s="180"/>
      <c r="T132" s="180"/>
    </row>
    <row r="133" spans="1:28" s="180" customFormat="1" ht="16" thickTop="1" x14ac:dyDescent="0.25">
      <c r="A133" s="181"/>
      <c r="B133" s="177"/>
      <c r="C133" s="182" t="s">
        <v>512</v>
      </c>
      <c r="D133" s="210">
        <v>158498.96977600007</v>
      </c>
      <c r="E133" s="210">
        <v>164469.33794775628</v>
      </c>
      <c r="F133" s="210">
        <v>159734.97679695004</v>
      </c>
      <c r="G133" s="210">
        <v>155410.68270402879</v>
      </c>
      <c r="H133" s="210">
        <v>134185.59496152669</v>
      </c>
      <c r="I133" s="210">
        <v>139023.30127870187</v>
      </c>
      <c r="J133" s="210">
        <v>144284.28943862056</v>
      </c>
      <c r="K133" s="210">
        <v>200634.27830573317</v>
      </c>
      <c r="L133" s="210">
        <v>305105.5163354259</v>
      </c>
      <c r="M133" s="210">
        <v>311694.81484566507</v>
      </c>
      <c r="N133" s="184"/>
      <c r="O133" s="177"/>
      <c r="P133" s="177"/>
      <c r="Q133" s="177"/>
      <c r="R133" s="177"/>
      <c r="S133" s="177"/>
      <c r="T133" s="177"/>
      <c r="U133" s="177"/>
      <c r="V133" s="177"/>
      <c r="W133" s="177"/>
      <c r="Z133" s="177"/>
      <c r="AA133" s="177"/>
    </row>
    <row r="134" spans="1:28" x14ac:dyDescent="0.25">
      <c r="D134" s="197"/>
      <c r="E134" s="197"/>
      <c r="F134" s="197"/>
      <c r="G134" s="197"/>
      <c r="H134" s="197"/>
      <c r="I134" s="197"/>
      <c r="J134" s="197"/>
      <c r="K134" s="197"/>
      <c r="L134" s="197"/>
      <c r="M134" s="197"/>
      <c r="V134" s="180"/>
      <c r="W134" s="180"/>
      <c r="X134" s="180"/>
      <c r="Y134" s="180"/>
      <c r="Z134" s="180"/>
      <c r="AA134" s="180"/>
    </row>
    <row r="135" spans="1:28" x14ac:dyDescent="0.25">
      <c r="E135" s="180"/>
      <c r="F135" s="180"/>
      <c r="G135" s="180"/>
      <c r="H135" s="180"/>
      <c r="I135" s="180"/>
      <c r="J135" s="180"/>
      <c r="K135" s="180"/>
      <c r="L135" s="182"/>
      <c r="M135" s="183"/>
      <c r="N135" s="211"/>
      <c r="O135" s="180"/>
      <c r="P135" s="180"/>
      <c r="Q135" s="180"/>
      <c r="R135" s="180"/>
      <c r="S135" s="180"/>
      <c r="T135" s="180"/>
      <c r="AB135" s="180"/>
    </row>
    <row r="136" spans="1:28" x14ac:dyDescent="0.25">
      <c r="U136" s="180"/>
    </row>
    <row r="137" spans="1:28" x14ac:dyDescent="0.25">
      <c r="D137" s="268"/>
    </row>
    <row r="138" spans="1:28" x14ac:dyDescent="0.25">
      <c r="D138" s="174"/>
    </row>
    <row r="140" spans="1:28" s="180" customFormat="1" x14ac:dyDescent="0.25">
      <c r="A140" s="181"/>
      <c r="B140" s="177"/>
      <c r="C140" s="178"/>
      <c r="D140" s="177"/>
      <c r="E140" s="177"/>
      <c r="F140" s="177"/>
      <c r="G140" s="177"/>
      <c r="H140" s="177"/>
      <c r="I140" s="177"/>
      <c r="J140" s="177"/>
      <c r="K140" s="177"/>
      <c r="L140" s="177"/>
      <c r="M140" s="177"/>
      <c r="N140" s="184"/>
      <c r="O140" s="177"/>
      <c r="P140" s="177"/>
      <c r="Q140" s="177"/>
      <c r="R140" s="177"/>
      <c r="S140" s="177"/>
      <c r="T140" s="177"/>
      <c r="U140" s="177"/>
      <c r="V140" s="177"/>
      <c r="W140" s="177"/>
      <c r="X140" s="177"/>
      <c r="Y140" s="177"/>
      <c r="Z140" s="177"/>
      <c r="AA140" s="177"/>
    </row>
    <row r="141" spans="1:28" x14ac:dyDescent="0.25">
      <c r="AA141" s="180"/>
    </row>
    <row r="142" spans="1:28" s="180" customFormat="1" x14ac:dyDescent="0.25">
      <c r="A142" s="181"/>
      <c r="B142" s="177"/>
      <c r="C142" s="178"/>
      <c r="D142" s="177"/>
      <c r="E142" s="177"/>
      <c r="F142" s="177"/>
      <c r="G142" s="177"/>
      <c r="H142" s="177"/>
      <c r="I142" s="177"/>
      <c r="J142" s="177"/>
      <c r="K142" s="177"/>
      <c r="L142" s="177"/>
      <c r="M142" s="177"/>
      <c r="N142" s="184"/>
      <c r="O142" s="177"/>
      <c r="P142" s="177"/>
      <c r="Q142" s="177"/>
      <c r="R142" s="177"/>
      <c r="S142" s="177"/>
      <c r="T142" s="177"/>
      <c r="U142" s="177"/>
      <c r="V142" s="177"/>
      <c r="W142" s="177"/>
      <c r="X142" s="177"/>
      <c r="Y142" s="177"/>
      <c r="Z142" s="177"/>
      <c r="AA142" s="177"/>
    </row>
    <row r="143" spans="1:28" x14ac:dyDescent="0.25">
      <c r="AA143" s="180"/>
    </row>
    <row r="144" spans="1:28" x14ac:dyDescent="0.25">
      <c r="X144" s="180"/>
      <c r="Y144" s="180"/>
    </row>
    <row r="145" spans="21:26" x14ac:dyDescent="0.25">
      <c r="V145" s="180"/>
      <c r="W145" s="180"/>
      <c r="Z145" s="180"/>
    </row>
    <row r="146" spans="21:26" x14ac:dyDescent="0.25">
      <c r="U146" s="180"/>
    </row>
    <row r="153" spans="21:26" x14ac:dyDescent="0.25">
      <c r="X153" s="180"/>
      <c r="Y153" s="180"/>
    </row>
    <row r="154" spans="21:26" x14ac:dyDescent="0.25">
      <c r="V154" s="180"/>
      <c r="W154" s="180"/>
      <c r="Z154" s="180"/>
    </row>
    <row r="155" spans="21:26" x14ac:dyDescent="0.25">
      <c r="U155" s="180"/>
      <c r="X155" s="180"/>
      <c r="Y155" s="180"/>
    </row>
    <row r="156" spans="21:26" x14ac:dyDescent="0.25">
      <c r="V156" s="180"/>
      <c r="W156" s="180"/>
      <c r="Z156" s="180"/>
    </row>
    <row r="157" spans="21:26" x14ac:dyDescent="0.25">
      <c r="U157" s="180"/>
    </row>
  </sheetData>
  <mergeCells count="1">
    <mergeCell ref="B8:C8"/>
  </mergeCells>
  <conditionalFormatting sqref="D23:M23">
    <cfRule type="cellIs" dxfId="33" priority="15" operator="lessThan">
      <formula>0</formula>
    </cfRule>
  </conditionalFormatting>
  <conditionalFormatting sqref="M8:M13 C16:M22 D36:E36 G36:M36 D113:M133 D65:M96 D37:M53 D27:M35">
    <cfRule type="cellIs" dxfId="32" priority="14" operator="lessThan">
      <formula>0</formula>
    </cfRule>
  </conditionalFormatting>
  <conditionalFormatting sqref="A109:A1048576 A60:A107 A1:A58">
    <cfRule type="cellIs" dxfId="31" priority="13" operator="equal">
      <formula>"HIDE"</formula>
    </cfRule>
  </conditionalFormatting>
  <conditionalFormatting sqref="C93">
    <cfRule type="cellIs" dxfId="30" priority="7" operator="lessThan">
      <formula>0</formula>
    </cfRule>
  </conditionalFormatting>
  <conditionalFormatting sqref="A20">
    <cfRule type="cellIs" dxfId="29" priority="6" operator="equal">
      <formula>"QC"</formula>
    </cfRule>
  </conditionalFormatting>
  <conditionalFormatting sqref="A10">
    <cfRule type="cellIs" dxfId="28" priority="5" operator="equal">
      <formula>"QC"</formula>
    </cfRule>
  </conditionalFormatting>
  <conditionalFormatting sqref="A108">
    <cfRule type="cellIs" dxfId="27" priority="4" operator="equal">
      <formula>"HIDE"</formula>
    </cfRule>
  </conditionalFormatting>
  <conditionalFormatting sqref="A59">
    <cfRule type="cellIs" dxfId="26" priority="3" operator="equal">
      <formula>"HIDE"</formula>
    </cfRule>
  </conditionalFormatting>
  <conditionalFormatting sqref="F36">
    <cfRule type="cellIs" dxfId="25" priority="2" operator="lessThan">
      <formula>0</formula>
    </cfRule>
  </conditionalFormatting>
  <conditionalFormatting sqref="N28:N29">
    <cfRule type="cellIs" dxfId="24" priority="1" operator="less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6300F-FFEB-834A-93DE-308A65A2AB7E}">
  <sheetPr codeName="Sheet3">
    <tabColor rgb="FF00B050"/>
  </sheetPr>
  <dimension ref="A1:K39"/>
  <sheetViews>
    <sheetView zoomScaleNormal="100" workbookViewId="0"/>
  </sheetViews>
  <sheetFormatPr defaultColWidth="10.81640625" defaultRowHeight="20.149999999999999" customHeight="1" x14ac:dyDescent="0.25"/>
  <cols>
    <col min="1" max="1" width="5.81640625" style="3" customWidth="1"/>
    <col min="2" max="2" width="0.54296875" style="4" customWidth="1"/>
    <col min="3" max="3" width="26.54296875" style="4" bestFit="1" customWidth="1"/>
    <col min="4" max="4" width="0.54296875" style="4" customWidth="1"/>
    <col min="5" max="5" width="11" style="4" customWidth="1"/>
    <col min="6" max="6" width="0.81640625" style="4" customWidth="1"/>
    <col min="7" max="7" width="11.1796875" style="4" customWidth="1"/>
    <col min="8" max="8" width="9.453125" style="4" customWidth="1"/>
    <col min="9" max="9" width="3.453125" style="5" customWidth="1"/>
    <col min="10" max="10" width="22.1796875" style="5" bestFit="1" customWidth="1"/>
    <col min="11" max="11" width="22.26953125" style="5" customWidth="1"/>
    <col min="12" max="16384" width="10.81640625" style="4"/>
  </cols>
  <sheetData>
    <row r="1" spans="2:11" s="3" customFormat="1" ht="20.149999999999999" customHeight="1" thickBot="1" x14ac:dyDescent="0.3">
      <c r="I1" s="15" t="s">
        <v>541</v>
      </c>
      <c r="J1" s="15" t="s">
        <v>541</v>
      </c>
      <c r="K1" s="15" t="s">
        <v>541</v>
      </c>
    </row>
    <row r="2" spans="2:11" s="3" customFormat="1" ht="4" customHeight="1" x14ac:dyDescent="0.25">
      <c r="B2" s="131"/>
      <c r="C2" s="132"/>
      <c r="D2" s="132"/>
      <c r="E2" s="132"/>
      <c r="F2" s="132"/>
      <c r="G2" s="138"/>
      <c r="I2" s="15"/>
      <c r="J2" s="15"/>
      <c r="K2" s="15"/>
    </row>
    <row r="3" spans="2:11" ht="20.149999999999999" customHeight="1" x14ac:dyDescent="0.25">
      <c r="B3" s="133"/>
      <c r="C3" s="129" t="s">
        <v>268</v>
      </c>
      <c r="D3" s="137"/>
      <c r="E3" s="130">
        <v>153</v>
      </c>
      <c r="F3" s="126"/>
      <c r="G3" s="139"/>
      <c r="H3" s="11"/>
      <c r="I3" s="25"/>
      <c r="J3" s="25"/>
      <c r="K3" s="25"/>
    </row>
    <row r="4" spans="2:11" ht="5.15" customHeight="1" thickBot="1" x14ac:dyDescent="0.3">
      <c r="B4" s="134"/>
      <c r="C4" s="135"/>
      <c r="D4" s="136"/>
      <c r="E4" s="136"/>
      <c r="F4" s="136"/>
      <c r="G4" s="139"/>
      <c r="H4" s="11"/>
      <c r="I4" s="25"/>
      <c r="J4" s="25"/>
      <c r="K4" s="25"/>
    </row>
    <row r="5" spans="2:11" ht="10" customHeight="1" thickBot="1" x14ac:dyDescent="0.3">
      <c r="B5" s="48"/>
      <c r="C5" s="48"/>
      <c r="D5" s="127"/>
      <c r="E5" s="127"/>
      <c r="F5" s="127"/>
      <c r="G5" s="11"/>
      <c r="H5" s="11"/>
      <c r="I5" s="11"/>
      <c r="J5" s="11"/>
      <c r="K5" s="11"/>
    </row>
    <row r="6" spans="2:11" ht="4" customHeight="1" x14ac:dyDescent="0.25">
      <c r="B6" s="144"/>
      <c r="C6" s="145"/>
      <c r="D6" s="146"/>
      <c r="E6" s="146"/>
      <c r="F6" s="147"/>
      <c r="G6" s="19"/>
      <c r="H6" s="19"/>
      <c r="I6" s="19"/>
      <c r="J6" s="19"/>
      <c r="K6" s="19"/>
    </row>
    <row r="7" spans="2:11" ht="20.149999999999999" customHeight="1" x14ac:dyDescent="0.25">
      <c r="B7" s="133"/>
      <c r="C7" s="140" t="s">
        <v>269</v>
      </c>
      <c r="D7" s="125"/>
      <c r="E7" s="142">
        <v>0.98039215686274506</v>
      </c>
      <c r="F7" s="148"/>
      <c r="G7" s="19"/>
      <c r="H7" s="19"/>
      <c r="I7" s="19"/>
      <c r="J7" s="19"/>
      <c r="K7" s="19"/>
    </row>
    <row r="8" spans="2:11" ht="20.149999999999999" customHeight="1" x14ac:dyDescent="0.25">
      <c r="B8" s="133"/>
      <c r="C8" s="141" t="s">
        <v>270</v>
      </c>
      <c r="D8" s="125"/>
      <c r="E8" s="143">
        <v>0.96078431372549022</v>
      </c>
      <c r="F8" s="148"/>
      <c r="G8" s="19"/>
      <c r="H8" s="19"/>
      <c r="I8" s="19"/>
      <c r="J8" s="19"/>
      <c r="K8" s="19"/>
    </row>
    <row r="9" spans="2:11" ht="4" customHeight="1" thickBot="1" x14ac:dyDescent="0.3">
      <c r="B9" s="134"/>
      <c r="C9" s="135"/>
      <c r="D9" s="149"/>
      <c r="E9" s="149"/>
      <c r="F9" s="150"/>
      <c r="G9" s="19"/>
      <c r="H9" s="19"/>
      <c r="I9" s="19"/>
      <c r="J9" s="19"/>
      <c r="K9" s="19"/>
    </row>
    <row r="10" spans="2:11" ht="10" customHeight="1" x14ac:dyDescent="0.25">
      <c r="B10" s="6"/>
      <c r="C10" s="6"/>
      <c r="D10" s="6"/>
      <c r="E10" s="6"/>
      <c r="F10" s="6"/>
      <c r="G10" s="6"/>
      <c r="H10" s="6"/>
      <c r="I10" s="6"/>
      <c r="J10" s="6"/>
      <c r="K10" s="6"/>
    </row>
    <row r="11" spans="2:11" ht="20.149999999999999" customHeight="1" x14ac:dyDescent="0.25">
      <c r="B11" s="11"/>
      <c r="C11" s="11"/>
      <c r="D11" s="20"/>
      <c r="E11" s="20" t="s">
        <v>260</v>
      </c>
      <c r="F11" s="20"/>
      <c r="G11" s="20" t="s">
        <v>262</v>
      </c>
      <c r="H11" s="20" t="s">
        <v>271</v>
      </c>
      <c r="I11" s="11"/>
      <c r="J11" s="124" t="s">
        <v>272</v>
      </c>
      <c r="K11" s="126">
        <v>153</v>
      </c>
    </row>
    <row r="12" spans="2:11" ht="20.149999999999999" customHeight="1" x14ac:dyDescent="0.25">
      <c r="B12" s="21"/>
      <c r="C12" s="21" t="s">
        <v>273</v>
      </c>
      <c r="D12" s="22"/>
      <c r="E12" s="22">
        <v>40375</v>
      </c>
      <c r="F12" s="22"/>
      <c r="G12" s="22">
        <v>484500</v>
      </c>
      <c r="H12" s="13">
        <v>0.4769865085178272</v>
      </c>
      <c r="I12" s="11"/>
      <c r="J12" s="48" t="s">
        <v>274</v>
      </c>
      <c r="K12" s="49">
        <v>18</v>
      </c>
    </row>
    <row r="13" spans="2:11" ht="20.149999999999999" customHeight="1" x14ac:dyDescent="0.25">
      <c r="B13" s="21"/>
      <c r="C13" s="21" t="s">
        <v>275</v>
      </c>
      <c r="D13" s="22"/>
      <c r="E13" s="22">
        <v>0</v>
      </c>
      <c r="F13" s="22"/>
      <c r="G13" s="22">
        <v>0</v>
      </c>
      <c r="H13" s="13">
        <v>0</v>
      </c>
      <c r="I13" s="11"/>
      <c r="J13" s="48" t="s">
        <v>276</v>
      </c>
      <c r="K13" s="49">
        <v>0</v>
      </c>
    </row>
    <row r="14" spans="2:11" ht="20.149999999999999" customHeight="1" x14ac:dyDescent="0.25">
      <c r="B14" s="21"/>
      <c r="C14" s="21" t="s">
        <v>277</v>
      </c>
      <c r="D14" s="22"/>
      <c r="E14" s="22">
        <v>0</v>
      </c>
      <c r="F14" s="22"/>
      <c r="G14" s="22">
        <v>0</v>
      </c>
      <c r="H14" s="13">
        <v>0</v>
      </c>
      <c r="I14" s="11"/>
      <c r="J14" s="48" t="s">
        <v>278</v>
      </c>
      <c r="K14" s="49">
        <v>3</v>
      </c>
    </row>
    <row r="15" spans="2:11" ht="20.149999999999999" customHeight="1" x14ac:dyDescent="0.25">
      <c r="B15" s="21"/>
      <c r="C15" s="21" t="s">
        <v>279</v>
      </c>
      <c r="D15" s="22"/>
      <c r="E15" s="22">
        <v>0</v>
      </c>
      <c r="F15" s="22"/>
      <c r="G15" s="22">
        <v>0</v>
      </c>
      <c r="H15" s="13">
        <v>0</v>
      </c>
      <c r="I15" s="11"/>
      <c r="J15" s="48" t="s">
        <v>280</v>
      </c>
      <c r="K15" s="49">
        <v>0</v>
      </c>
    </row>
    <row r="16" spans="2:11" ht="20.149999999999999" customHeight="1" x14ac:dyDescent="0.25">
      <c r="B16" s="21"/>
      <c r="C16" s="21" t="s">
        <v>281</v>
      </c>
      <c r="D16" s="22"/>
      <c r="E16" s="22">
        <v>0</v>
      </c>
      <c r="F16" s="22"/>
      <c r="G16" s="22">
        <v>0</v>
      </c>
      <c r="H16" s="13">
        <v>0</v>
      </c>
      <c r="I16" s="11"/>
      <c r="J16" s="48" t="s">
        <v>282</v>
      </c>
      <c r="K16" s="49">
        <v>129</v>
      </c>
    </row>
    <row r="17" spans="2:11" ht="20.149999999999999" customHeight="1" x14ac:dyDescent="0.25">
      <c r="B17" s="21"/>
      <c r="C17" s="21" t="s">
        <v>283</v>
      </c>
      <c r="D17" s="22"/>
      <c r="E17" s="22">
        <v>44271</v>
      </c>
      <c r="F17" s="22"/>
      <c r="G17" s="22">
        <v>531252</v>
      </c>
      <c r="H17" s="13">
        <v>0.5230134914821728</v>
      </c>
      <c r="I17" s="11"/>
      <c r="J17" s="48" t="s">
        <v>284</v>
      </c>
      <c r="K17" s="49">
        <v>3</v>
      </c>
    </row>
    <row r="18" spans="2:11" ht="20.149999999999999" customHeight="1" x14ac:dyDescent="0.25">
      <c r="B18" s="21"/>
      <c r="C18" s="21" t="s">
        <v>285</v>
      </c>
      <c r="D18" s="22"/>
      <c r="E18" s="22">
        <v>0</v>
      </c>
      <c r="F18" s="22"/>
      <c r="G18" s="22">
        <v>0</v>
      </c>
      <c r="H18" s="13">
        <v>0</v>
      </c>
      <c r="I18" s="11"/>
      <c r="J18" s="48" t="s">
        <v>264</v>
      </c>
      <c r="K18" s="128">
        <v>274.65986394557825</v>
      </c>
    </row>
    <row r="19" spans="2:11" ht="20.149999999999999" customHeight="1" x14ac:dyDescent="0.25">
      <c r="B19" s="23"/>
      <c r="C19" s="23" t="s">
        <v>286</v>
      </c>
      <c r="D19" s="24"/>
      <c r="E19" s="24">
        <v>84646</v>
      </c>
      <c r="F19" s="24"/>
      <c r="G19" s="24">
        <v>1015752</v>
      </c>
      <c r="H19" s="25"/>
      <c r="I19" s="11"/>
      <c r="J19" s="48" t="s">
        <v>265</v>
      </c>
      <c r="K19" s="128">
        <v>617.84591045720617</v>
      </c>
    </row>
    <row r="20" spans="2:11" ht="20.149999999999999" customHeight="1" x14ac:dyDescent="0.25">
      <c r="B20" s="11"/>
      <c r="C20" s="11"/>
      <c r="D20" s="11"/>
      <c r="E20" s="11"/>
      <c r="F20" s="11"/>
      <c r="G20" s="11"/>
      <c r="H20" s="11"/>
      <c r="I20" s="11"/>
      <c r="J20" s="48" t="s">
        <v>287</v>
      </c>
      <c r="K20" s="128">
        <v>0</v>
      </c>
    </row>
    <row r="25" spans="2:11" ht="29" x14ac:dyDescent="0.25">
      <c r="B25" s="123"/>
      <c r="C25" s="123" t="s">
        <v>288</v>
      </c>
      <c r="D25" s="123"/>
      <c r="E25" s="123"/>
      <c r="F25" s="123"/>
      <c r="G25" s="123"/>
      <c r="H25" s="123"/>
      <c r="I25" s="123"/>
      <c r="J25" s="123"/>
      <c r="K25" s="123"/>
    </row>
    <row r="26" spans="2:11" ht="9" customHeight="1" x14ac:dyDescent="0.25">
      <c r="B26" s="6"/>
      <c r="C26" s="6"/>
      <c r="D26" s="6"/>
      <c r="E26" s="6"/>
      <c r="F26" s="6"/>
      <c r="G26" s="6"/>
      <c r="H26" s="6"/>
      <c r="I26" s="6"/>
      <c r="J26" s="6"/>
      <c r="K26" s="6"/>
    </row>
    <row r="27" spans="2:11" ht="20.149999999999999" customHeight="1" x14ac:dyDescent="0.25">
      <c r="B27" s="16"/>
      <c r="C27" s="16" t="s">
        <v>269</v>
      </c>
      <c r="D27" s="27"/>
      <c r="E27" s="27">
        <v>0.98039215686274506</v>
      </c>
      <c r="F27" s="27"/>
      <c r="G27" s="19"/>
      <c r="H27" s="19"/>
      <c r="I27" s="19"/>
      <c r="J27" s="19"/>
      <c r="K27" s="19"/>
    </row>
    <row r="28" spans="2:11" ht="20.149999999999999" customHeight="1" x14ac:dyDescent="0.25">
      <c r="B28" s="16"/>
      <c r="C28" s="16" t="s">
        <v>270</v>
      </c>
      <c r="D28" s="27"/>
      <c r="E28" s="27">
        <v>0.98039215686274506</v>
      </c>
      <c r="F28" s="27"/>
      <c r="G28" s="19"/>
      <c r="H28" s="19"/>
      <c r="I28" s="19"/>
      <c r="J28" s="19"/>
      <c r="K28" s="19"/>
    </row>
    <row r="29" spans="2:11" ht="9" customHeight="1" x14ac:dyDescent="0.25">
      <c r="B29" s="6"/>
      <c r="C29" s="6"/>
      <c r="D29" s="6"/>
      <c r="E29" s="6"/>
      <c r="F29" s="6"/>
      <c r="G29" s="6"/>
      <c r="H29" s="6"/>
      <c r="I29" s="6"/>
      <c r="J29" s="6"/>
      <c r="K29" s="6"/>
    </row>
    <row r="30" spans="2:11" ht="20.149999999999999" customHeight="1" x14ac:dyDescent="0.25">
      <c r="B30" s="11"/>
      <c r="C30" s="11"/>
      <c r="D30" s="20"/>
      <c r="E30" s="20"/>
      <c r="F30" s="20"/>
      <c r="G30" s="20"/>
      <c r="H30" s="20"/>
      <c r="I30" s="4"/>
      <c r="J30" s="7" t="s">
        <v>272</v>
      </c>
      <c r="K30" s="8">
        <v>0</v>
      </c>
    </row>
    <row r="31" spans="2:11" ht="20.149999999999999" customHeight="1" x14ac:dyDescent="0.25">
      <c r="B31" s="21"/>
      <c r="C31" s="21"/>
      <c r="D31" s="22"/>
      <c r="E31" s="22"/>
      <c r="F31" s="22"/>
      <c r="G31" s="22"/>
      <c r="H31" s="13"/>
      <c r="I31" s="4"/>
      <c r="J31" s="9" t="s">
        <v>274</v>
      </c>
      <c r="K31" s="10">
        <v>18</v>
      </c>
    </row>
    <row r="32" spans="2:11" ht="20.149999999999999" customHeight="1" x14ac:dyDescent="0.25">
      <c r="B32" s="21"/>
      <c r="C32" s="21"/>
      <c r="D32" s="22"/>
      <c r="E32" s="22"/>
      <c r="F32" s="22"/>
      <c r="G32" s="22"/>
      <c r="H32" s="13"/>
      <c r="I32" s="4"/>
      <c r="J32" s="9" t="s">
        <v>276</v>
      </c>
      <c r="K32" s="10">
        <v>0</v>
      </c>
    </row>
    <row r="33" spans="2:11" ht="20.149999999999999" customHeight="1" x14ac:dyDescent="0.25">
      <c r="B33" s="21"/>
      <c r="C33" s="21"/>
      <c r="D33" s="22"/>
      <c r="E33" s="22"/>
      <c r="F33" s="22"/>
      <c r="G33" s="22"/>
      <c r="H33" s="13"/>
      <c r="I33" s="4"/>
      <c r="J33" s="9" t="s">
        <v>278</v>
      </c>
      <c r="K33" s="10">
        <v>3</v>
      </c>
    </row>
    <row r="34" spans="2:11" ht="20.149999999999999" customHeight="1" x14ac:dyDescent="0.25">
      <c r="B34" s="21"/>
      <c r="C34" s="21"/>
      <c r="D34" s="22"/>
      <c r="E34" s="22"/>
      <c r="F34" s="22"/>
      <c r="G34" s="22"/>
      <c r="H34" s="13"/>
      <c r="I34" s="4"/>
      <c r="J34" s="9" t="s">
        <v>280</v>
      </c>
      <c r="K34" s="10">
        <v>0</v>
      </c>
    </row>
    <row r="35" spans="2:11" ht="20.149999999999999" customHeight="1" x14ac:dyDescent="0.25">
      <c r="B35" s="21"/>
      <c r="C35" s="21"/>
      <c r="D35" s="22"/>
      <c r="E35" s="22"/>
      <c r="F35" s="22"/>
      <c r="G35" s="22"/>
      <c r="H35" s="13"/>
      <c r="I35" s="4"/>
      <c r="J35" s="9" t="s">
        <v>282</v>
      </c>
      <c r="K35" s="10">
        <v>132</v>
      </c>
    </row>
    <row r="36" spans="2:11" ht="20.149999999999999" customHeight="1" x14ac:dyDescent="0.25">
      <c r="B36" s="21"/>
      <c r="C36" s="21"/>
      <c r="D36" s="22"/>
      <c r="E36" s="22"/>
      <c r="F36" s="22"/>
      <c r="G36" s="22"/>
      <c r="H36" s="13"/>
      <c r="I36" s="4"/>
      <c r="J36" s="14" t="s">
        <v>284</v>
      </c>
      <c r="K36" s="26">
        <v>0</v>
      </c>
    </row>
    <row r="37" spans="2:11" ht="20.149999999999999" customHeight="1" x14ac:dyDescent="0.25">
      <c r="B37" s="21"/>
      <c r="C37" s="21"/>
      <c r="D37" s="22"/>
      <c r="E37" s="22"/>
      <c r="F37" s="22"/>
      <c r="G37" s="22"/>
      <c r="H37" s="13"/>
      <c r="I37" s="4"/>
    </row>
    <row r="38" spans="2:11" ht="20.149999999999999" customHeight="1" x14ac:dyDescent="0.25">
      <c r="B38" s="23"/>
      <c r="C38" s="23"/>
      <c r="D38" s="24"/>
      <c r="E38" s="24"/>
      <c r="F38" s="24"/>
      <c r="G38" s="24"/>
      <c r="H38" s="25"/>
      <c r="I38" s="4"/>
    </row>
    <row r="39" spans="2:11" ht="20.149999999999999" customHeight="1" x14ac:dyDescent="0.25">
      <c r="I39" s="4"/>
    </row>
  </sheetData>
  <conditionalFormatting sqref="A40:A1048576 A1:A24 A1:XFD2">
    <cfRule type="cellIs" dxfId="23" priority="3" operator="equal">
      <formula>"HIDE"</formula>
    </cfRule>
  </conditionalFormatting>
  <conditionalFormatting sqref="A25:A39">
    <cfRule type="cellIs" dxfId="22" priority="1" operator="equal">
      <formula>"HIDE"</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9B8AF-B77B-2542-903D-77A60E359280}">
  <sheetPr codeName="Sheet4">
    <tabColor rgb="FF00B050"/>
  </sheetPr>
  <dimension ref="A2:L54"/>
  <sheetViews>
    <sheetView topLeftCell="A4" zoomScale="90" zoomScaleNormal="90" workbookViewId="0">
      <selection activeCell="C11" sqref="C11"/>
    </sheetView>
  </sheetViews>
  <sheetFormatPr defaultColWidth="10.81640625" defaultRowHeight="20.25" customHeight="1" x14ac:dyDescent="0.25"/>
  <cols>
    <col min="1" max="1" width="6.1796875" style="4" bestFit="1" customWidth="1"/>
    <col min="2" max="2" width="35.81640625" style="4" customWidth="1"/>
    <col min="3" max="3" width="16.81640625" style="5" customWidth="1"/>
    <col min="4" max="4" width="64.54296875" style="153" customWidth="1"/>
    <col min="5" max="5" width="5.81640625" style="25" customWidth="1"/>
    <col min="6" max="6" width="38" style="28" bestFit="1" customWidth="1"/>
    <col min="7" max="7" width="16.36328125" style="85" customWidth="1"/>
    <col min="8" max="8" width="15.453125" style="85" bestFit="1" customWidth="1"/>
    <col min="9" max="9" width="38" style="28" customWidth="1"/>
    <col min="10" max="10" width="16.36328125" style="85" customWidth="1"/>
    <col min="11" max="11" width="13.81640625" style="85" customWidth="1"/>
    <col min="12" max="12" width="10.81640625" style="4" customWidth="1"/>
    <col min="13" max="16384" width="10.81640625" style="4"/>
  </cols>
  <sheetData>
    <row r="2" spans="1:12" s="3" customFormat="1" ht="20.25" customHeight="1" x14ac:dyDescent="0.25">
      <c r="A2" s="4"/>
      <c r="B2" s="17" t="s">
        <v>289</v>
      </c>
      <c r="C2" s="519" t="s">
        <v>290</v>
      </c>
      <c r="D2" s="519"/>
      <c r="E2" s="25"/>
      <c r="F2" s="11"/>
      <c r="G2" s="85"/>
      <c r="H2" s="85"/>
      <c r="I2" s="3" t="s">
        <v>541</v>
      </c>
      <c r="J2" s="86" t="s">
        <v>541</v>
      </c>
      <c r="K2" s="86" t="s">
        <v>541</v>
      </c>
      <c r="L2" s="4"/>
    </row>
    <row r="3" spans="1:12" s="3" customFormat="1" ht="20.25" customHeight="1" x14ac:dyDescent="0.25">
      <c r="A3" s="4"/>
      <c r="B3" s="17" t="s">
        <v>291</v>
      </c>
      <c r="C3" s="87">
        <v>12</v>
      </c>
      <c r="D3" s="153"/>
      <c r="E3" s="12"/>
      <c r="F3" s="12"/>
      <c r="G3" s="85"/>
      <c r="H3" s="85"/>
      <c r="I3" s="28"/>
      <c r="J3" s="85"/>
      <c r="K3" s="85"/>
      <c r="L3" s="4"/>
    </row>
    <row r="4" spans="1:12" s="3" customFormat="1" ht="20.25" customHeight="1" x14ac:dyDescent="0.25">
      <c r="A4" s="4"/>
      <c r="B4" s="17"/>
      <c r="C4" s="88"/>
      <c r="D4" s="153"/>
      <c r="E4" s="12"/>
      <c r="F4" s="12"/>
      <c r="G4" s="85"/>
      <c r="H4" s="85"/>
      <c r="I4" s="28"/>
      <c r="J4" s="85"/>
      <c r="K4" s="85"/>
      <c r="L4" s="4"/>
    </row>
    <row r="5" spans="1:12" s="32" customFormat="1" ht="29" x14ac:dyDescent="0.25">
      <c r="B5" s="156" t="s">
        <v>292</v>
      </c>
      <c r="C5" s="156"/>
      <c r="D5" s="156"/>
      <c r="E5" s="156"/>
      <c r="F5" s="156"/>
      <c r="G5" s="156"/>
      <c r="H5" s="156"/>
      <c r="I5" s="156"/>
      <c r="J5" s="156"/>
      <c r="K5" s="156"/>
    </row>
    <row r="6" spans="1:12" s="15" customFormat="1" ht="40" customHeight="1" x14ac:dyDescent="0.25">
      <c r="A6" s="4"/>
      <c r="B6" s="4" t="s">
        <v>293</v>
      </c>
      <c r="C6" s="89" t="s">
        <v>294</v>
      </c>
      <c r="D6" s="153" t="s">
        <v>20</v>
      </c>
      <c r="E6" s="90"/>
      <c r="F6" s="28" t="s">
        <v>295</v>
      </c>
      <c r="G6" s="91" t="s">
        <v>296</v>
      </c>
      <c r="H6" s="91" t="s">
        <v>297</v>
      </c>
      <c r="I6" s="28" t="s">
        <v>298</v>
      </c>
      <c r="J6" s="91" t="s">
        <v>296</v>
      </c>
      <c r="K6" s="91" t="s">
        <v>297</v>
      </c>
      <c r="L6" s="4"/>
    </row>
    <row r="7" spans="1:12" s="15" customFormat="1" ht="20.25" customHeight="1" x14ac:dyDescent="0.25">
      <c r="A7" s="4" t="s">
        <v>541</v>
      </c>
      <c r="B7" s="92" t="s">
        <v>273</v>
      </c>
      <c r="C7" s="93">
        <v>484500</v>
      </c>
      <c r="D7" s="152"/>
      <c r="E7" s="94"/>
      <c r="F7" s="95" t="s">
        <v>273</v>
      </c>
      <c r="G7" s="96">
        <v>1</v>
      </c>
      <c r="H7" s="97">
        <v>484500</v>
      </c>
      <c r="I7" s="95"/>
      <c r="J7" s="96">
        <v>0</v>
      </c>
      <c r="K7" s="84">
        <v>0</v>
      </c>
      <c r="L7" s="4"/>
    </row>
    <row r="8" spans="1:12" s="15" customFormat="1" ht="20.25" customHeight="1" x14ac:dyDescent="0.25">
      <c r="A8" s="4" t="s">
        <v>541</v>
      </c>
      <c r="B8" s="92" t="s">
        <v>283</v>
      </c>
      <c r="C8" s="93">
        <v>531252</v>
      </c>
      <c r="D8" s="152"/>
      <c r="E8" s="94"/>
      <c r="F8" s="95" t="s">
        <v>283</v>
      </c>
      <c r="G8" s="96">
        <v>1</v>
      </c>
      <c r="H8" s="97">
        <v>531252</v>
      </c>
      <c r="I8" s="95"/>
      <c r="J8" s="96">
        <v>0</v>
      </c>
      <c r="K8" s="84">
        <v>0</v>
      </c>
      <c r="L8" s="4"/>
    </row>
    <row r="9" spans="1:12" s="15" customFormat="1" ht="60" customHeight="1" x14ac:dyDescent="0.25">
      <c r="A9" s="4" t="s">
        <v>541</v>
      </c>
      <c r="B9" s="452" t="s">
        <v>300</v>
      </c>
      <c r="C9" s="453">
        <v>20400</v>
      </c>
      <c r="D9" s="454" t="s">
        <v>301</v>
      </c>
      <c r="E9" s="94"/>
      <c r="F9" s="95" t="s">
        <v>302</v>
      </c>
      <c r="G9" s="96">
        <v>1</v>
      </c>
      <c r="H9" s="97">
        <v>20400</v>
      </c>
      <c r="I9" s="95"/>
      <c r="J9" s="96">
        <v>0</v>
      </c>
      <c r="K9" s="84">
        <v>0</v>
      </c>
      <c r="L9" s="4"/>
    </row>
    <row r="10" spans="1:12" s="15" customFormat="1" ht="20.25" customHeight="1" x14ac:dyDescent="0.45">
      <c r="A10" s="4" t="s">
        <v>541</v>
      </c>
      <c r="B10" s="455" t="s">
        <v>303</v>
      </c>
      <c r="C10" s="456">
        <v>6300</v>
      </c>
      <c r="D10" s="457" t="s">
        <v>304</v>
      </c>
      <c r="E10" s="94"/>
      <c r="F10" s="95" t="s">
        <v>305</v>
      </c>
      <c r="G10" s="96">
        <v>1</v>
      </c>
      <c r="H10" s="97">
        <v>6300</v>
      </c>
      <c r="I10" s="95"/>
      <c r="J10" s="96">
        <v>0</v>
      </c>
      <c r="K10" s="84">
        <v>0</v>
      </c>
      <c r="L10" s="4"/>
    </row>
    <row r="11" spans="1:12" s="15" customFormat="1" ht="60" customHeight="1" x14ac:dyDescent="0.25">
      <c r="A11" s="4" t="s">
        <v>541</v>
      </c>
      <c r="B11" s="452" t="s">
        <v>306</v>
      </c>
      <c r="C11" s="453">
        <v>2400</v>
      </c>
      <c r="D11" s="454" t="s">
        <v>307</v>
      </c>
      <c r="E11" s="94"/>
      <c r="F11" s="95" t="s">
        <v>308</v>
      </c>
      <c r="G11" s="96">
        <v>1</v>
      </c>
      <c r="H11" s="97">
        <v>2400</v>
      </c>
      <c r="I11" s="95"/>
      <c r="J11" s="96">
        <v>0</v>
      </c>
      <c r="K11" s="84">
        <v>0</v>
      </c>
      <c r="L11" s="4"/>
    </row>
    <row r="12" spans="1:12" s="15" customFormat="1" ht="60" customHeight="1" x14ac:dyDescent="0.25">
      <c r="A12" s="4" t="s">
        <v>541</v>
      </c>
      <c r="B12" s="452" t="s">
        <v>309</v>
      </c>
      <c r="C12" s="453">
        <v>42660</v>
      </c>
      <c r="D12" s="454" t="s">
        <v>310</v>
      </c>
      <c r="E12" s="94"/>
      <c r="F12" s="95" t="s">
        <v>308</v>
      </c>
      <c r="G12" s="96">
        <v>0.5</v>
      </c>
      <c r="H12" s="97">
        <v>21330</v>
      </c>
      <c r="I12" s="95" t="s">
        <v>302</v>
      </c>
      <c r="J12" s="96">
        <v>0.5</v>
      </c>
      <c r="K12" s="84">
        <v>21330</v>
      </c>
      <c r="L12" s="4"/>
    </row>
    <row r="13" spans="1:12" s="15" customFormat="1" ht="20.25" customHeight="1" x14ac:dyDescent="0.45">
      <c r="A13" s="4" t="s">
        <v>541</v>
      </c>
      <c r="B13" s="92" t="s">
        <v>311</v>
      </c>
      <c r="C13" s="93">
        <v>1223</v>
      </c>
      <c r="D13" s="285" t="s">
        <v>312</v>
      </c>
      <c r="E13" s="94"/>
      <c r="F13" s="95" t="s">
        <v>313</v>
      </c>
      <c r="G13" s="96">
        <v>1</v>
      </c>
      <c r="H13" s="97">
        <v>1223</v>
      </c>
      <c r="I13" s="95"/>
      <c r="J13" s="96">
        <v>0</v>
      </c>
      <c r="K13" s="84">
        <v>0</v>
      </c>
      <c r="L13" s="4"/>
    </row>
    <row r="14" spans="1:12" s="15" customFormat="1" ht="20.25" customHeight="1" x14ac:dyDescent="0.25">
      <c r="A14" s="4" t="s">
        <v>541</v>
      </c>
      <c r="B14" s="92" t="s">
        <v>314</v>
      </c>
      <c r="C14" s="93">
        <v>31979</v>
      </c>
      <c r="D14" s="152"/>
      <c r="E14" s="94"/>
      <c r="F14" s="95" t="s">
        <v>305</v>
      </c>
      <c r="G14" s="96">
        <v>1</v>
      </c>
      <c r="H14" s="97">
        <v>31979</v>
      </c>
      <c r="I14" s="95"/>
      <c r="J14" s="96">
        <v>0</v>
      </c>
      <c r="K14" s="84">
        <v>0</v>
      </c>
      <c r="L14" s="4"/>
    </row>
    <row r="15" spans="1:12" s="32" customFormat="1" ht="20.25" customHeight="1" x14ac:dyDescent="0.25">
      <c r="C15" s="98">
        <v>1120714</v>
      </c>
      <c r="D15" s="155"/>
      <c r="E15" s="100"/>
      <c r="F15" s="33"/>
      <c r="G15" s="98"/>
      <c r="H15" s="98"/>
      <c r="I15" s="33"/>
      <c r="J15" s="98"/>
      <c r="K15" s="98"/>
    </row>
    <row r="16" spans="1:12" s="32" customFormat="1" ht="20.25" customHeight="1" x14ac:dyDescent="0.25">
      <c r="C16" s="99"/>
      <c r="D16" s="155"/>
      <c r="E16" s="100"/>
      <c r="F16" s="33"/>
      <c r="G16" s="98"/>
      <c r="H16" s="98"/>
      <c r="I16" s="33"/>
      <c r="J16" s="98"/>
      <c r="K16" s="98"/>
    </row>
    <row r="17" spans="1:12" s="32" customFormat="1" ht="29" x14ac:dyDescent="0.25">
      <c r="B17" s="156" t="s">
        <v>315</v>
      </c>
      <c r="C17" s="156"/>
      <c r="D17" s="156"/>
      <c r="E17" s="156"/>
      <c r="F17" s="156"/>
      <c r="G17" s="156"/>
      <c r="H17" s="156"/>
      <c r="I17" s="156"/>
      <c r="J17" s="156"/>
      <c r="K17" s="156"/>
    </row>
    <row r="18" spans="1:12" s="15" customFormat="1" ht="40" customHeight="1" x14ac:dyDescent="0.25">
      <c r="A18" s="4"/>
      <c r="B18" s="4" t="s">
        <v>293</v>
      </c>
      <c r="C18" s="89" t="s">
        <v>294</v>
      </c>
      <c r="D18" s="153" t="s">
        <v>20</v>
      </c>
      <c r="E18" s="90"/>
      <c r="F18" s="28" t="s">
        <v>295</v>
      </c>
      <c r="G18" s="91" t="s">
        <v>296</v>
      </c>
      <c r="H18" s="91" t="s">
        <v>297</v>
      </c>
      <c r="I18" s="28" t="s">
        <v>298</v>
      </c>
      <c r="J18" s="91" t="s">
        <v>296</v>
      </c>
      <c r="K18" s="91" t="s">
        <v>297</v>
      </c>
      <c r="L18" s="4"/>
    </row>
    <row r="19" spans="1:12" s="15" customFormat="1" ht="20.25" customHeight="1" x14ac:dyDescent="0.45">
      <c r="A19" s="4" t="s">
        <v>541</v>
      </c>
      <c r="B19" s="286" t="s">
        <v>316</v>
      </c>
      <c r="C19" s="111">
        <v>36733</v>
      </c>
      <c r="D19" s="152" t="s">
        <v>317</v>
      </c>
      <c r="E19" s="94"/>
      <c r="F19" s="95" t="s">
        <v>318</v>
      </c>
      <c r="G19" s="96">
        <v>0.8</v>
      </c>
      <c r="H19" s="97">
        <v>29386.400000000001</v>
      </c>
      <c r="I19" s="95" t="s">
        <v>319</v>
      </c>
      <c r="J19" s="96">
        <v>0.19999999999999996</v>
      </c>
      <c r="K19" s="84">
        <v>7346.5999999999985</v>
      </c>
      <c r="L19" s="4"/>
    </row>
    <row r="20" spans="1:12" s="15" customFormat="1" ht="20.25" customHeight="1" x14ac:dyDescent="0.45">
      <c r="A20" s="4" t="s">
        <v>541</v>
      </c>
      <c r="B20" s="286" t="s">
        <v>320</v>
      </c>
      <c r="C20" s="111">
        <v>6887</v>
      </c>
      <c r="D20" s="152" t="s">
        <v>317</v>
      </c>
      <c r="E20" s="94"/>
      <c r="F20" s="95" t="s">
        <v>321</v>
      </c>
      <c r="G20" s="96">
        <v>0.48399999999999999</v>
      </c>
      <c r="H20" s="97">
        <v>3333.308</v>
      </c>
      <c r="I20" s="95" t="s">
        <v>322</v>
      </c>
      <c r="J20" s="96">
        <v>0.51600000000000001</v>
      </c>
      <c r="K20" s="84">
        <v>3553.692</v>
      </c>
      <c r="L20" s="4"/>
    </row>
    <row r="21" spans="1:12" s="15" customFormat="1" ht="20.25" customHeight="1" x14ac:dyDescent="0.45">
      <c r="A21" s="4" t="s">
        <v>541</v>
      </c>
      <c r="B21" s="286" t="s">
        <v>323</v>
      </c>
      <c r="C21" s="111">
        <v>689</v>
      </c>
      <c r="D21" s="152" t="s">
        <v>317</v>
      </c>
      <c r="E21" s="94"/>
      <c r="F21" s="95" t="s">
        <v>322</v>
      </c>
      <c r="G21" s="96">
        <v>1</v>
      </c>
      <c r="H21" s="97">
        <v>689</v>
      </c>
      <c r="I21" s="95"/>
      <c r="J21" s="96">
        <v>0</v>
      </c>
      <c r="K21" s="84">
        <v>0</v>
      </c>
      <c r="L21" s="4"/>
    </row>
    <row r="22" spans="1:12" s="15" customFormat="1" ht="17" x14ac:dyDescent="0.45">
      <c r="A22" s="4" t="s">
        <v>541</v>
      </c>
      <c r="B22" s="286" t="s">
        <v>324</v>
      </c>
      <c r="C22" s="111">
        <v>2269</v>
      </c>
      <c r="D22" s="152" t="s">
        <v>317</v>
      </c>
      <c r="E22" s="94"/>
      <c r="F22" s="95" t="s">
        <v>325</v>
      </c>
      <c r="G22" s="96">
        <v>0.4</v>
      </c>
      <c r="H22" s="97">
        <v>907.6</v>
      </c>
      <c r="I22" s="95" t="s">
        <v>326</v>
      </c>
      <c r="J22" s="96">
        <v>0.6</v>
      </c>
      <c r="K22" s="84">
        <v>1361.3999999999999</v>
      </c>
      <c r="L22" s="4"/>
    </row>
    <row r="23" spans="1:12" s="15" customFormat="1" ht="20.25" customHeight="1" x14ac:dyDescent="0.45">
      <c r="A23" s="4" t="s">
        <v>541</v>
      </c>
      <c r="B23" s="286" t="s">
        <v>327</v>
      </c>
      <c r="C23" s="111">
        <v>1977</v>
      </c>
      <c r="D23" s="152" t="s">
        <v>317</v>
      </c>
      <c r="E23" s="94"/>
      <c r="F23" s="95" t="s">
        <v>328</v>
      </c>
      <c r="G23" s="96">
        <v>0.1</v>
      </c>
      <c r="H23" s="97">
        <v>197.70000000000002</v>
      </c>
      <c r="I23" s="95" t="s">
        <v>329</v>
      </c>
      <c r="J23" s="96">
        <v>0.9</v>
      </c>
      <c r="K23" s="84">
        <v>1779.3</v>
      </c>
      <c r="L23" s="4"/>
    </row>
    <row r="24" spans="1:12" s="15" customFormat="1" ht="20.25" customHeight="1" x14ac:dyDescent="0.45">
      <c r="A24" s="4" t="s">
        <v>541</v>
      </c>
      <c r="B24" s="286" t="s">
        <v>330</v>
      </c>
      <c r="C24" s="111">
        <v>642</v>
      </c>
      <c r="D24" s="152" t="s">
        <v>317</v>
      </c>
      <c r="E24" s="94"/>
      <c r="F24" s="95" t="s">
        <v>331</v>
      </c>
      <c r="G24" s="96">
        <v>1</v>
      </c>
      <c r="H24" s="97">
        <v>642</v>
      </c>
      <c r="I24" s="95"/>
      <c r="J24" s="96">
        <v>0</v>
      </c>
      <c r="K24" s="84">
        <v>0</v>
      </c>
      <c r="L24" s="4"/>
    </row>
    <row r="25" spans="1:12" s="15" customFormat="1" ht="20.25" customHeight="1" x14ac:dyDescent="0.45">
      <c r="A25" s="4" t="s">
        <v>541</v>
      </c>
      <c r="B25" s="286" t="s">
        <v>332</v>
      </c>
      <c r="C25" s="111">
        <v>1340</v>
      </c>
      <c r="D25" s="152" t="s">
        <v>317</v>
      </c>
      <c r="E25" s="94"/>
      <c r="F25" s="95" t="s">
        <v>333</v>
      </c>
      <c r="G25" s="96">
        <v>0.5</v>
      </c>
      <c r="H25" s="97">
        <v>670</v>
      </c>
      <c r="I25" s="95" t="s">
        <v>331</v>
      </c>
      <c r="J25" s="96">
        <v>0.5</v>
      </c>
      <c r="K25" s="84">
        <v>670</v>
      </c>
      <c r="L25" s="4"/>
    </row>
    <row r="26" spans="1:12" s="15" customFormat="1" ht="17" x14ac:dyDescent="0.45">
      <c r="A26" s="4" t="s">
        <v>541</v>
      </c>
      <c r="B26" s="286" t="s">
        <v>334</v>
      </c>
      <c r="C26" s="111">
        <v>3331</v>
      </c>
      <c r="D26" s="152" t="s">
        <v>317</v>
      </c>
      <c r="E26" s="94"/>
      <c r="F26" s="95" t="s">
        <v>335</v>
      </c>
      <c r="G26" s="96">
        <v>0.5</v>
      </c>
      <c r="H26" s="97">
        <v>1665.5</v>
      </c>
      <c r="I26" s="95" t="s">
        <v>329</v>
      </c>
      <c r="J26" s="96">
        <v>0.5</v>
      </c>
      <c r="K26" s="84">
        <v>1665.5</v>
      </c>
      <c r="L26" s="4"/>
    </row>
    <row r="27" spans="1:12" s="15" customFormat="1" ht="20.25" customHeight="1" x14ac:dyDescent="0.45">
      <c r="A27" s="4" t="s">
        <v>541</v>
      </c>
      <c r="B27" s="286" t="s">
        <v>336</v>
      </c>
      <c r="C27" s="111">
        <v>1818</v>
      </c>
      <c r="D27" s="154" t="s">
        <v>317</v>
      </c>
      <c r="E27" s="94"/>
      <c r="F27" s="95" t="s">
        <v>337</v>
      </c>
      <c r="G27" s="96">
        <v>1</v>
      </c>
      <c r="H27" s="97">
        <v>1818</v>
      </c>
      <c r="I27" s="95"/>
      <c r="J27" s="96">
        <v>0</v>
      </c>
      <c r="K27" s="84">
        <v>0</v>
      </c>
      <c r="L27" s="4"/>
    </row>
    <row r="28" spans="1:12" s="15" customFormat="1" ht="20.25" customHeight="1" x14ac:dyDescent="0.45">
      <c r="A28" s="4" t="s">
        <v>541</v>
      </c>
      <c r="B28" s="286" t="s">
        <v>338</v>
      </c>
      <c r="C28" s="111">
        <v>1842</v>
      </c>
      <c r="D28" s="152" t="s">
        <v>317</v>
      </c>
      <c r="E28" s="94"/>
      <c r="F28" s="95" t="s">
        <v>337</v>
      </c>
      <c r="G28" s="96">
        <v>0.5</v>
      </c>
      <c r="H28" s="97">
        <v>921</v>
      </c>
      <c r="I28" s="95" t="s">
        <v>313</v>
      </c>
      <c r="J28" s="96">
        <v>0.5</v>
      </c>
      <c r="K28" s="84">
        <v>921</v>
      </c>
      <c r="L28" s="4"/>
    </row>
    <row r="29" spans="1:12" s="15" customFormat="1" ht="17" x14ac:dyDescent="0.45">
      <c r="A29" s="4" t="s">
        <v>541</v>
      </c>
      <c r="B29" s="286" t="s">
        <v>339</v>
      </c>
      <c r="C29" s="111">
        <v>20825</v>
      </c>
      <c r="D29" s="152" t="s">
        <v>340</v>
      </c>
      <c r="E29" s="94"/>
      <c r="F29" s="95" t="s">
        <v>341</v>
      </c>
      <c r="G29" s="96">
        <v>0.70499999999999996</v>
      </c>
      <c r="H29" s="97">
        <v>14681.625</v>
      </c>
      <c r="I29" s="95" t="s">
        <v>342</v>
      </c>
      <c r="J29" s="96">
        <v>0.29500000000000004</v>
      </c>
      <c r="K29" s="84">
        <v>6143.375</v>
      </c>
      <c r="L29" s="4"/>
    </row>
    <row r="30" spans="1:12" s="15" customFormat="1" ht="20.25" customHeight="1" x14ac:dyDescent="0.45">
      <c r="A30" s="4" t="s">
        <v>541</v>
      </c>
      <c r="B30" s="286" t="s">
        <v>343</v>
      </c>
      <c r="C30" s="111">
        <v>34300</v>
      </c>
      <c r="D30" s="152" t="s">
        <v>344</v>
      </c>
      <c r="E30" s="94"/>
      <c r="F30" s="95" t="s">
        <v>345</v>
      </c>
      <c r="G30" s="96">
        <v>0.48399999999999999</v>
      </c>
      <c r="H30" s="97">
        <v>16601.2</v>
      </c>
      <c r="I30" s="95" t="s">
        <v>346</v>
      </c>
      <c r="J30" s="96">
        <v>0.51600000000000001</v>
      </c>
      <c r="K30" s="84">
        <v>17698.8</v>
      </c>
      <c r="L30" s="4"/>
    </row>
    <row r="31" spans="1:12" s="15" customFormat="1" ht="17" x14ac:dyDescent="0.45">
      <c r="A31" s="4" t="s">
        <v>541</v>
      </c>
      <c r="B31" s="286" t="s">
        <v>347</v>
      </c>
      <c r="C31" s="111">
        <v>6220</v>
      </c>
      <c r="D31" s="152" t="s">
        <v>317</v>
      </c>
      <c r="E31" s="94"/>
      <c r="F31" s="95" t="s">
        <v>345</v>
      </c>
      <c r="G31" s="96">
        <v>0.48399999999999999</v>
      </c>
      <c r="H31" s="97">
        <v>3010.48</v>
      </c>
      <c r="I31" s="95" t="s">
        <v>346</v>
      </c>
      <c r="J31" s="96">
        <v>0.51600000000000001</v>
      </c>
      <c r="K31" s="84">
        <v>3209.52</v>
      </c>
      <c r="L31" s="4"/>
    </row>
    <row r="32" spans="1:12" s="15" customFormat="1" ht="20.149999999999999" customHeight="1" x14ac:dyDescent="0.45">
      <c r="A32" s="4" t="s">
        <v>541</v>
      </c>
      <c r="B32" s="286" t="s">
        <v>348</v>
      </c>
      <c r="C32" s="111">
        <v>6447</v>
      </c>
      <c r="D32" s="152" t="s">
        <v>317</v>
      </c>
      <c r="E32" s="94"/>
      <c r="F32" s="95" t="s">
        <v>349</v>
      </c>
      <c r="G32" s="96">
        <v>0.4</v>
      </c>
      <c r="H32" s="97">
        <v>2578.8000000000002</v>
      </c>
      <c r="I32" s="95" t="s">
        <v>350</v>
      </c>
      <c r="J32" s="96">
        <v>0.6</v>
      </c>
      <c r="K32" s="84">
        <v>3868.2</v>
      </c>
      <c r="L32" s="4"/>
    </row>
    <row r="33" spans="1:12" s="15" customFormat="1" ht="17" x14ac:dyDescent="0.45">
      <c r="A33" s="4" t="s">
        <v>541</v>
      </c>
      <c r="B33" s="286" t="s">
        <v>351</v>
      </c>
      <c r="C33" s="111">
        <v>2234</v>
      </c>
      <c r="D33" s="154" t="s">
        <v>352</v>
      </c>
      <c r="E33" s="94"/>
      <c r="F33" s="95" t="s">
        <v>313</v>
      </c>
      <c r="G33" s="96">
        <v>1</v>
      </c>
      <c r="H33" s="97">
        <v>2234</v>
      </c>
      <c r="I33" s="95"/>
      <c r="J33" s="96">
        <v>0</v>
      </c>
      <c r="K33" s="84">
        <v>0</v>
      </c>
      <c r="L33" s="4"/>
    </row>
    <row r="34" spans="1:12" s="15" customFormat="1" ht="58.5" customHeight="1" x14ac:dyDescent="0.25">
      <c r="A34" s="4" t="s">
        <v>541</v>
      </c>
      <c r="B34" s="286" t="s">
        <v>353</v>
      </c>
      <c r="C34" s="93">
        <v>6013</v>
      </c>
      <c r="D34" s="152" t="s">
        <v>354</v>
      </c>
      <c r="E34" s="94"/>
      <c r="F34" s="95" t="s">
        <v>355</v>
      </c>
      <c r="G34" s="96">
        <v>1</v>
      </c>
      <c r="H34" s="97">
        <v>6013</v>
      </c>
      <c r="I34" s="95"/>
      <c r="J34" s="96">
        <v>0</v>
      </c>
      <c r="K34" s="84">
        <v>0</v>
      </c>
      <c r="L34" s="4"/>
    </row>
    <row r="35" spans="1:12" s="15" customFormat="1" ht="58.5" customHeight="1" x14ac:dyDescent="0.25">
      <c r="A35" s="4" t="s">
        <v>541</v>
      </c>
      <c r="B35" s="286" t="s">
        <v>356</v>
      </c>
      <c r="C35" s="93">
        <v>12240</v>
      </c>
      <c r="D35" s="152" t="s">
        <v>357</v>
      </c>
      <c r="E35" s="94"/>
      <c r="F35" s="95" t="s">
        <v>358</v>
      </c>
      <c r="G35" s="96">
        <v>0.65</v>
      </c>
      <c r="H35" s="97">
        <v>7956</v>
      </c>
      <c r="I35" s="95" t="s">
        <v>355</v>
      </c>
      <c r="J35" s="96">
        <v>0.35</v>
      </c>
      <c r="K35" s="84">
        <v>4284</v>
      </c>
      <c r="L35" s="4"/>
    </row>
    <row r="36" spans="1:12" s="15" customFormat="1" ht="20.25" customHeight="1" x14ac:dyDescent="0.45">
      <c r="A36" s="4" t="s">
        <v>541</v>
      </c>
      <c r="B36" s="286" t="s">
        <v>359</v>
      </c>
      <c r="C36" s="111">
        <v>2466</v>
      </c>
      <c r="D36" s="152" t="s">
        <v>360</v>
      </c>
      <c r="E36" s="94"/>
      <c r="F36" s="95" t="s">
        <v>361</v>
      </c>
      <c r="G36" s="96">
        <v>1</v>
      </c>
      <c r="H36" s="97">
        <v>2466</v>
      </c>
      <c r="I36" s="95"/>
      <c r="J36" s="96">
        <v>0</v>
      </c>
      <c r="K36" s="84">
        <v>0</v>
      </c>
      <c r="L36" s="4"/>
    </row>
    <row r="37" spans="1:12" s="15" customFormat="1" ht="20.25" customHeight="1" x14ac:dyDescent="0.45">
      <c r="A37" s="4" t="s">
        <v>541</v>
      </c>
      <c r="B37" s="285" t="s">
        <v>362</v>
      </c>
      <c r="C37" s="111">
        <v>1025</v>
      </c>
      <c r="D37" s="154" t="s">
        <v>363</v>
      </c>
      <c r="E37" s="94"/>
      <c r="F37" s="95" t="s">
        <v>319</v>
      </c>
      <c r="G37" s="96">
        <v>1</v>
      </c>
      <c r="H37" s="97">
        <v>1025</v>
      </c>
      <c r="I37" s="95"/>
      <c r="J37" s="96">
        <v>0</v>
      </c>
      <c r="K37" s="84">
        <v>0</v>
      </c>
      <c r="L37" s="4"/>
    </row>
    <row r="38" spans="1:12" s="15" customFormat="1" ht="20.25" customHeight="1" x14ac:dyDescent="0.45">
      <c r="A38" s="4" t="s">
        <v>541</v>
      </c>
      <c r="B38" s="285" t="s">
        <v>364</v>
      </c>
      <c r="C38" s="111">
        <v>422</v>
      </c>
      <c r="D38" s="154" t="s">
        <v>363</v>
      </c>
      <c r="E38" s="94"/>
      <c r="F38" s="95" t="s">
        <v>365</v>
      </c>
      <c r="G38" s="96">
        <v>1</v>
      </c>
      <c r="H38" s="97">
        <v>422</v>
      </c>
      <c r="I38" s="95"/>
      <c r="J38" s="96">
        <v>0</v>
      </c>
      <c r="K38" s="84">
        <v>0</v>
      </c>
      <c r="L38" s="4"/>
    </row>
    <row r="39" spans="1:12" s="15" customFormat="1" ht="20.25" customHeight="1" x14ac:dyDescent="0.45">
      <c r="A39" s="4" t="s">
        <v>541</v>
      </c>
      <c r="B39" s="285" t="s">
        <v>366</v>
      </c>
      <c r="C39" s="111">
        <v>10196</v>
      </c>
      <c r="D39" s="154" t="s">
        <v>367</v>
      </c>
      <c r="E39" s="94"/>
      <c r="F39" s="95" t="s">
        <v>319</v>
      </c>
      <c r="G39" s="96">
        <v>1</v>
      </c>
      <c r="H39" s="97">
        <v>10196</v>
      </c>
      <c r="I39" s="95"/>
      <c r="J39" s="96">
        <v>0</v>
      </c>
      <c r="K39" s="84">
        <v>0</v>
      </c>
      <c r="L39" s="4"/>
    </row>
    <row r="40" spans="1:12" s="15" customFormat="1" ht="20.25" customHeight="1" x14ac:dyDescent="0.45">
      <c r="A40" s="4" t="s">
        <v>541</v>
      </c>
      <c r="B40" s="285" t="s">
        <v>368</v>
      </c>
      <c r="C40" s="111">
        <v>6080</v>
      </c>
      <c r="D40" s="154" t="s">
        <v>367</v>
      </c>
      <c r="E40" s="94"/>
      <c r="F40" s="95" t="s">
        <v>319</v>
      </c>
      <c r="G40" s="96">
        <v>1</v>
      </c>
      <c r="H40" s="97">
        <v>6080</v>
      </c>
      <c r="I40" s="95"/>
      <c r="J40" s="96">
        <v>0</v>
      </c>
      <c r="K40" s="84">
        <v>0</v>
      </c>
      <c r="L40" s="4"/>
    </row>
    <row r="41" spans="1:12" s="15" customFormat="1" ht="20.25" customHeight="1" x14ac:dyDescent="0.45">
      <c r="A41" s="4" t="s">
        <v>541</v>
      </c>
      <c r="B41" s="285" t="s">
        <v>369</v>
      </c>
      <c r="C41" s="111">
        <v>26646</v>
      </c>
      <c r="D41" s="154" t="s">
        <v>370</v>
      </c>
      <c r="E41" s="94"/>
      <c r="F41" s="95" t="s">
        <v>319</v>
      </c>
      <c r="G41" s="96">
        <v>1</v>
      </c>
      <c r="H41" s="97">
        <v>26646</v>
      </c>
      <c r="I41" s="95"/>
      <c r="J41" s="96">
        <v>0</v>
      </c>
      <c r="K41" s="84">
        <v>0</v>
      </c>
      <c r="L41" s="4"/>
    </row>
    <row r="42" spans="1:12" s="15" customFormat="1" ht="20.25" customHeight="1" x14ac:dyDescent="0.45">
      <c r="A42" s="4" t="s">
        <v>541</v>
      </c>
      <c r="B42" s="285" t="s">
        <v>371</v>
      </c>
      <c r="C42" s="111">
        <v>35568</v>
      </c>
      <c r="D42" s="154" t="s">
        <v>352</v>
      </c>
      <c r="E42" s="94"/>
      <c r="F42" s="95" t="s">
        <v>319</v>
      </c>
      <c r="G42" s="96">
        <v>1</v>
      </c>
      <c r="H42" s="97">
        <v>35568</v>
      </c>
      <c r="I42" s="95"/>
      <c r="J42" s="96">
        <v>0</v>
      </c>
      <c r="K42" s="84">
        <v>0</v>
      </c>
      <c r="L42" s="4"/>
    </row>
    <row r="43" spans="1:12" s="15" customFormat="1" ht="20.25" customHeight="1" x14ac:dyDescent="0.45">
      <c r="A43" s="4" t="s">
        <v>541</v>
      </c>
      <c r="B43" s="285" t="s">
        <v>372</v>
      </c>
      <c r="C43" s="111">
        <v>28905</v>
      </c>
      <c r="D43" s="154" t="s">
        <v>373</v>
      </c>
      <c r="E43" s="94"/>
      <c r="F43" s="95" t="s">
        <v>358</v>
      </c>
      <c r="G43" s="96">
        <v>0.48399999999999999</v>
      </c>
      <c r="H43" s="97">
        <v>13990.02</v>
      </c>
      <c r="I43" s="95" t="s">
        <v>319</v>
      </c>
      <c r="J43" s="96">
        <v>0.51600000000000001</v>
      </c>
      <c r="K43" s="84">
        <v>14914.98</v>
      </c>
      <c r="L43" s="4"/>
    </row>
    <row r="44" spans="1:12" s="15" customFormat="1" ht="20.25" customHeight="1" x14ac:dyDescent="0.45">
      <c r="A44" s="4" t="s">
        <v>541</v>
      </c>
      <c r="B44" s="285" t="s">
        <v>374</v>
      </c>
      <c r="C44" s="111">
        <v>149756</v>
      </c>
      <c r="D44" s="154" t="s">
        <v>375</v>
      </c>
      <c r="E44" s="94"/>
      <c r="F44" s="95" t="s">
        <v>376</v>
      </c>
      <c r="G44" s="96">
        <v>1</v>
      </c>
      <c r="H44" s="97">
        <v>149756</v>
      </c>
      <c r="I44" s="95"/>
      <c r="J44" s="96">
        <v>0</v>
      </c>
      <c r="K44" s="84">
        <v>0</v>
      </c>
      <c r="L44" s="4"/>
    </row>
    <row r="45" spans="1:12" s="15" customFormat="1" ht="20.25" customHeight="1" x14ac:dyDescent="0.45">
      <c r="A45" s="4" t="s">
        <v>541</v>
      </c>
      <c r="B45" s="285" t="s">
        <v>377</v>
      </c>
      <c r="C45" s="111">
        <v>7490</v>
      </c>
      <c r="D45" s="154" t="s">
        <v>375</v>
      </c>
      <c r="E45" s="94"/>
      <c r="F45" s="95" t="s">
        <v>319</v>
      </c>
      <c r="G45" s="96">
        <v>0.8</v>
      </c>
      <c r="H45" s="97">
        <v>5992</v>
      </c>
      <c r="I45" s="95" t="s">
        <v>376</v>
      </c>
      <c r="J45" s="96">
        <v>0.2</v>
      </c>
      <c r="K45" s="84">
        <v>1498</v>
      </c>
      <c r="L45" s="4"/>
    </row>
    <row r="46" spans="1:12" s="15" customFormat="1" ht="20.25" customHeight="1" x14ac:dyDescent="0.45">
      <c r="A46" s="4" t="s">
        <v>541</v>
      </c>
      <c r="B46" s="285" t="s">
        <v>378</v>
      </c>
      <c r="C46" s="111">
        <v>39500</v>
      </c>
      <c r="D46" s="154" t="s">
        <v>379</v>
      </c>
      <c r="E46" s="94"/>
      <c r="F46" s="95" t="s">
        <v>380</v>
      </c>
      <c r="G46" s="96">
        <v>0.5887</v>
      </c>
      <c r="H46" s="97">
        <v>23253.65</v>
      </c>
      <c r="I46" s="95" t="s">
        <v>381</v>
      </c>
      <c r="J46" s="96">
        <v>0.4113</v>
      </c>
      <c r="K46" s="84">
        <v>16246.35</v>
      </c>
      <c r="L46" s="4"/>
    </row>
    <row r="47" spans="1:12" s="15" customFormat="1" ht="20.25" customHeight="1" x14ac:dyDescent="0.45">
      <c r="A47" s="4" t="s">
        <v>541</v>
      </c>
      <c r="B47" s="285" t="s">
        <v>382</v>
      </c>
      <c r="C47" s="111">
        <v>55536</v>
      </c>
      <c r="D47" s="154" t="s">
        <v>383</v>
      </c>
      <c r="E47" s="94"/>
      <c r="F47" s="95" t="s">
        <v>361</v>
      </c>
      <c r="G47" s="96">
        <v>0.5</v>
      </c>
      <c r="H47" s="97">
        <v>27768</v>
      </c>
      <c r="I47" s="95" t="s">
        <v>384</v>
      </c>
      <c r="J47" s="96">
        <v>0.5</v>
      </c>
      <c r="K47" s="84">
        <v>27768</v>
      </c>
      <c r="L47" s="4"/>
    </row>
    <row r="48" spans="1:12" s="15" customFormat="1" ht="20.25" customHeight="1" x14ac:dyDescent="0.45">
      <c r="A48" s="4" t="s">
        <v>541</v>
      </c>
      <c r="B48" s="285" t="s">
        <v>385</v>
      </c>
      <c r="C48" s="111">
        <v>10792.44</v>
      </c>
      <c r="D48" s="154" t="s">
        <v>317</v>
      </c>
      <c r="E48" s="94"/>
      <c r="F48" s="95" t="s">
        <v>386</v>
      </c>
      <c r="G48" s="96">
        <v>1</v>
      </c>
      <c r="H48" s="97">
        <v>10792.44</v>
      </c>
      <c r="I48" s="95"/>
      <c r="J48" s="96">
        <v>0</v>
      </c>
      <c r="K48" s="84">
        <v>0</v>
      </c>
      <c r="L48" s="4"/>
    </row>
    <row r="49" spans="1:12" s="15" customFormat="1" ht="20.25" customHeight="1" x14ac:dyDescent="0.45">
      <c r="A49" s="4" t="s">
        <v>541</v>
      </c>
      <c r="B49" s="285" t="s">
        <v>387</v>
      </c>
      <c r="C49" s="111">
        <v>9672</v>
      </c>
      <c r="D49" s="154" t="s">
        <v>388</v>
      </c>
      <c r="E49" s="94"/>
      <c r="F49" s="95" t="s">
        <v>389</v>
      </c>
      <c r="G49" s="96">
        <v>0.79</v>
      </c>
      <c r="H49" s="97">
        <v>7640.88</v>
      </c>
      <c r="I49" s="95" t="s">
        <v>365</v>
      </c>
      <c r="J49" s="96">
        <v>0.20999999999999996</v>
      </c>
      <c r="K49" s="84">
        <v>2031.1199999999997</v>
      </c>
      <c r="L49" s="4"/>
    </row>
    <row r="50" spans="1:12" s="32" customFormat="1" ht="20.25" customHeight="1" thickBot="1" x14ac:dyDescent="0.3">
      <c r="C50" s="101">
        <v>529861.43999999994</v>
      </c>
      <c r="D50" s="155"/>
      <c r="E50" s="100"/>
      <c r="F50" s="33"/>
      <c r="G50" s="98"/>
      <c r="H50" s="98"/>
      <c r="I50" s="33"/>
      <c r="J50" s="98"/>
      <c r="K50" s="98"/>
    </row>
    <row r="51" spans="1:12" s="33" customFormat="1" ht="20.25" customHeight="1" thickTop="1" x14ac:dyDescent="0.25">
      <c r="A51" s="32"/>
      <c r="B51" s="18" t="s">
        <v>390</v>
      </c>
      <c r="C51" s="98">
        <v>590852.56000000006</v>
      </c>
      <c r="D51" s="155"/>
      <c r="E51" s="100"/>
      <c r="G51" s="102"/>
      <c r="H51" s="102"/>
      <c r="J51" s="102"/>
      <c r="K51" s="103"/>
      <c r="L51" s="32"/>
    </row>
    <row r="53" spans="1:12" ht="20.25" customHeight="1" x14ac:dyDescent="0.25">
      <c r="C53" s="15"/>
      <c r="E53" s="12"/>
      <c r="F53" s="5"/>
    </row>
    <row r="54" spans="1:12" ht="20.25" customHeight="1" x14ac:dyDescent="0.25">
      <c r="F54" s="5"/>
    </row>
  </sheetData>
  <mergeCells count="1">
    <mergeCell ref="C2:D2"/>
  </mergeCells>
  <phoneticPr fontId="24" type="noConversion"/>
  <conditionalFormatting sqref="A19:A49 C6:E6 C18:E18 A7">
    <cfRule type="cellIs" dxfId="21" priority="28" operator="equal">
      <formula>"HIDE"</formula>
    </cfRule>
  </conditionalFormatting>
  <conditionalFormatting sqref="I2:K2">
    <cfRule type="cellIs" dxfId="20" priority="7" operator="equal">
      <formula>"HIDE"</formula>
    </cfRule>
  </conditionalFormatting>
  <conditionalFormatting sqref="A8:A10">
    <cfRule type="cellIs" dxfId="19" priority="2" operator="equal">
      <formula>"HIDE"</formula>
    </cfRule>
  </conditionalFormatting>
  <conditionalFormatting sqref="A11:A14">
    <cfRule type="cellIs" dxfId="18" priority="1" operator="equal">
      <formula>"HIDE"</formula>
    </cfRule>
  </conditionalFormatting>
  <dataValidations count="2">
    <dataValidation type="list" allowBlank="1" showInputMessage="1" showErrorMessage="1" sqref="F19:F49 I19:I49" xr:uid="{283487CA-1417-B046-AB07-B9547C8D01AF}">
      <formula1>#REF!</formula1>
    </dataValidation>
    <dataValidation type="list" allowBlank="1" showInputMessage="1" showErrorMessage="1" sqref="F7:F14 I7:I14" xr:uid="{97669B82-F164-C645-A696-8E82FFD1FA24}">
      <formula1>#REF!</formula1>
    </dataValidation>
  </dataValidations>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1032E-8B0D-B54B-A65A-76DDC29FFB6E}">
  <sheetPr codeName="Sheet2">
    <tabColor rgb="FF00B050"/>
  </sheetPr>
  <dimension ref="A1:P169"/>
  <sheetViews>
    <sheetView zoomScaleNormal="100" workbookViewId="0">
      <pane ySplit="4" topLeftCell="A5" activePane="bottomLeft" state="frozen"/>
      <selection activeCell="E52" sqref="E52"/>
      <selection pane="bottomLeft" activeCell="H3" sqref="H3"/>
    </sheetView>
  </sheetViews>
  <sheetFormatPr defaultColWidth="10.81640625" defaultRowHeight="19" customHeight="1" x14ac:dyDescent="0.45"/>
  <cols>
    <col min="1" max="1" width="3.453125" style="45" customWidth="1"/>
    <col min="2" max="2" width="16.81640625" style="50" customWidth="1"/>
    <col min="3" max="3" width="17.81640625" style="50" customWidth="1"/>
    <col min="4" max="4" width="25.453125" style="53" customWidth="1"/>
    <col min="5" max="5" width="11.453125" style="53" customWidth="1"/>
    <col min="6" max="6" width="17.453125" style="53" bestFit="1" customWidth="1"/>
    <col min="7" max="7" width="16.81640625" style="53" customWidth="1"/>
    <col min="8" max="8" width="15.54296875" style="45" bestFit="1" customWidth="1"/>
    <col min="9" max="9" width="45" style="54" bestFit="1" customWidth="1"/>
    <col min="10" max="10" width="15.453125" style="53" customWidth="1"/>
    <col min="11" max="11" width="13.453125" style="55" bestFit="1" customWidth="1"/>
    <col min="12" max="12" width="14.453125" style="55" bestFit="1" customWidth="1"/>
    <col min="13" max="13" width="11.81640625" style="55" bestFit="1" customWidth="1"/>
    <col min="14" max="14" width="13.453125" style="77" bestFit="1" customWidth="1"/>
    <col min="15" max="15" width="13.453125" style="55" bestFit="1" customWidth="1"/>
    <col min="16" max="16" width="16" style="54" bestFit="1" customWidth="1"/>
    <col min="17" max="16384" width="10.81640625" style="50"/>
  </cols>
  <sheetData>
    <row r="1" spans="1:16" ht="17" x14ac:dyDescent="0.45">
      <c r="D1" s="50"/>
      <c r="E1" s="50"/>
      <c r="F1" s="50"/>
      <c r="G1" s="45"/>
      <c r="I1" s="50"/>
      <c r="J1" s="50"/>
      <c r="K1" s="50"/>
      <c r="L1" s="50"/>
      <c r="M1" s="50"/>
      <c r="N1" s="50"/>
      <c r="O1" s="50"/>
      <c r="P1" s="50"/>
    </row>
    <row r="2" spans="1:16" ht="17" x14ac:dyDescent="0.45">
      <c r="C2" s="46" t="s">
        <v>8</v>
      </c>
      <c r="D2" s="521" t="s">
        <v>9</v>
      </c>
      <c r="E2" s="522"/>
      <c r="F2" s="523"/>
      <c r="G2" s="51"/>
      <c r="H2" s="52"/>
      <c r="I2" s="50"/>
      <c r="J2" s="50"/>
      <c r="K2" s="50"/>
      <c r="L2" s="50"/>
      <c r="M2" s="50"/>
      <c r="N2" s="50"/>
      <c r="O2" s="50"/>
      <c r="P2" s="50"/>
    </row>
    <row r="3" spans="1:16" ht="17" x14ac:dyDescent="0.45">
      <c r="C3" s="46" t="s">
        <v>10</v>
      </c>
      <c r="D3" s="521" t="s">
        <v>11</v>
      </c>
      <c r="E3" s="522"/>
      <c r="F3" s="523"/>
      <c r="G3" s="52"/>
      <c r="I3" s="50"/>
      <c r="J3" s="50"/>
      <c r="K3" s="50"/>
      <c r="L3" s="50"/>
      <c r="M3" s="50"/>
      <c r="N3" s="50"/>
      <c r="O3" s="50"/>
      <c r="P3" s="50"/>
    </row>
    <row r="4" spans="1:16" ht="19" customHeight="1" x14ac:dyDescent="0.45">
      <c r="N4" s="55"/>
      <c r="P4" s="50"/>
    </row>
    <row r="5" spans="1:16" ht="19" customHeight="1" thickBot="1" x14ac:dyDescent="0.5">
      <c r="B5" s="56" t="s">
        <v>12</v>
      </c>
      <c r="C5" s="56"/>
      <c r="D5" s="56"/>
      <c r="N5" s="55"/>
      <c r="P5" s="50"/>
    </row>
    <row r="6" spans="1:16" s="66" customFormat="1" ht="19" customHeight="1" thickBot="1" x14ac:dyDescent="0.45">
      <c r="A6" s="57"/>
      <c r="B6" s="58" t="s">
        <v>13</v>
      </c>
      <c r="C6" s="59" t="s">
        <v>14</v>
      </c>
      <c r="D6" s="58" t="s">
        <v>15</v>
      </c>
      <c r="E6" s="60" t="s">
        <v>16</v>
      </c>
      <c r="F6" s="58" t="s">
        <v>17</v>
      </c>
      <c r="G6" s="58" t="s">
        <v>18</v>
      </c>
      <c r="H6" s="58" t="s">
        <v>19</v>
      </c>
      <c r="I6" s="61" t="s">
        <v>20</v>
      </c>
      <c r="J6" s="62" t="s">
        <v>21</v>
      </c>
      <c r="K6" s="63" t="s">
        <v>22</v>
      </c>
      <c r="L6" s="64" t="s">
        <v>23</v>
      </c>
      <c r="M6" s="64" t="s">
        <v>24</v>
      </c>
      <c r="N6" s="64" t="s">
        <v>25</v>
      </c>
      <c r="O6" s="65" t="s">
        <v>26</v>
      </c>
    </row>
    <row r="7" spans="1:16" ht="19" customHeight="1" x14ac:dyDescent="0.45">
      <c r="B7" s="113" t="s">
        <v>27</v>
      </c>
      <c r="C7" s="277" t="s">
        <v>28</v>
      </c>
      <c r="D7" s="114" t="s">
        <v>29</v>
      </c>
      <c r="E7" s="119">
        <v>1988</v>
      </c>
      <c r="F7" s="120"/>
      <c r="G7" s="117" t="s">
        <v>30</v>
      </c>
      <c r="H7" s="83"/>
      <c r="I7" s="278"/>
      <c r="J7" s="81"/>
      <c r="K7" s="82">
        <v>275</v>
      </c>
      <c r="L7" s="115"/>
      <c r="M7" s="81"/>
      <c r="N7" s="82">
        <v>275</v>
      </c>
      <c r="O7" s="82">
        <v>3300</v>
      </c>
    </row>
    <row r="8" spans="1:16" ht="19" customHeight="1" x14ac:dyDescent="0.45">
      <c r="B8" s="113" t="s">
        <v>31</v>
      </c>
      <c r="C8" s="277" t="s">
        <v>32</v>
      </c>
      <c r="D8" s="114" t="s">
        <v>33</v>
      </c>
      <c r="E8" s="119">
        <v>1988</v>
      </c>
      <c r="F8" s="120" t="s">
        <v>34</v>
      </c>
      <c r="G8" s="117" t="s">
        <v>30</v>
      </c>
      <c r="H8" s="83" t="s">
        <v>35</v>
      </c>
      <c r="I8" s="278"/>
      <c r="J8" s="81"/>
      <c r="K8" s="82">
        <v>275</v>
      </c>
      <c r="L8" s="115">
        <v>180</v>
      </c>
      <c r="M8" s="81"/>
      <c r="N8" s="82">
        <v>455</v>
      </c>
      <c r="O8" s="82">
        <v>5460</v>
      </c>
    </row>
    <row r="9" spans="1:16" ht="19" customHeight="1" x14ac:dyDescent="0.45">
      <c r="B9" s="113" t="s">
        <v>36</v>
      </c>
      <c r="C9" s="277" t="s">
        <v>32</v>
      </c>
      <c r="D9" s="114" t="s">
        <v>37</v>
      </c>
      <c r="E9" s="119">
        <v>1988</v>
      </c>
      <c r="F9" s="120" t="s">
        <v>34</v>
      </c>
      <c r="G9" s="117" t="s">
        <v>30</v>
      </c>
      <c r="H9" s="83" t="s">
        <v>35</v>
      </c>
      <c r="I9" s="278"/>
      <c r="J9" s="81"/>
      <c r="K9" s="82">
        <v>275</v>
      </c>
      <c r="L9" s="115">
        <v>224</v>
      </c>
      <c r="M9" s="81"/>
      <c r="N9" s="82">
        <v>499</v>
      </c>
      <c r="O9" s="82">
        <v>5988</v>
      </c>
    </row>
    <row r="10" spans="1:16" ht="19" customHeight="1" x14ac:dyDescent="0.45">
      <c r="B10" s="116" t="s">
        <v>38</v>
      </c>
      <c r="C10" s="282" t="s">
        <v>32</v>
      </c>
      <c r="D10" s="283" t="s">
        <v>39</v>
      </c>
      <c r="E10" s="117">
        <v>1988</v>
      </c>
      <c r="F10" s="117" t="s">
        <v>34</v>
      </c>
      <c r="G10" s="117" t="s">
        <v>30</v>
      </c>
      <c r="H10" s="83" t="s">
        <v>35</v>
      </c>
      <c r="I10" s="278"/>
      <c r="J10" s="115"/>
      <c r="K10" s="118">
        <v>275</v>
      </c>
      <c r="L10" s="115">
        <v>324</v>
      </c>
      <c r="M10" s="115"/>
      <c r="N10" s="82">
        <v>599</v>
      </c>
      <c r="O10" s="82">
        <v>7188</v>
      </c>
    </row>
    <row r="11" spans="1:16" ht="19" customHeight="1" x14ac:dyDescent="0.45">
      <c r="B11" s="113" t="s">
        <v>40</v>
      </c>
      <c r="C11" s="277" t="s">
        <v>32</v>
      </c>
      <c r="D11" s="114" t="s">
        <v>41</v>
      </c>
      <c r="E11" s="119">
        <v>1988</v>
      </c>
      <c r="F11" s="120" t="s">
        <v>34</v>
      </c>
      <c r="G11" s="117" t="s">
        <v>30</v>
      </c>
      <c r="H11" s="83" t="s">
        <v>35</v>
      </c>
      <c r="I11" s="278"/>
      <c r="J11" s="81"/>
      <c r="K11" s="82">
        <v>275</v>
      </c>
      <c r="L11" s="115">
        <v>324</v>
      </c>
      <c r="M11" s="81"/>
      <c r="N11" s="82">
        <v>599</v>
      </c>
      <c r="O11" s="82">
        <v>7188</v>
      </c>
    </row>
    <row r="12" spans="1:16" ht="19" customHeight="1" x14ac:dyDescent="0.45">
      <c r="B12" s="113" t="s">
        <v>42</v>
      </c>
      <c r="C12" s="277" t="s">
        <v>32</v>
      </c>
      <c r="D12" s="114" t="s">
        <v>43</v>
      </c>
      <c r="E12" s="119">
        <v>1988</v>
      </c>
      <c r="F12" s="120" t="s">
        <v>34</v>
      </c>
      <c r="G12" s="117" t="s">
        <v>30</v>
      </c>
      <c r="H12" s="83" t="s">
        <v>35</v>
      </c>
      <c r="I12" s="278"/>
      <c r="J12" s="81"/>
      <c r="K12" s="82">
        <v>275</v>
      </c>
      <c r="L12" s="115">
        <v>180</v>
      </c>
      <c r="M12" s="81"/>
      <c r="N12" s="82">
        <v>455</v>
      </c>
      <c r="O12" s="82">
        <v>5460</v>
      </c>
    </row>
    <row r="13" spans="1:16" ht="19" customHeight="1" x14ac:dyDescent="0.45">
      <c r="B13" s="113" t="s">
        <v>44</v>
      </c>
      <c r="C13" s="277" t="s">
        <v>32</v>
      </c>
      <c r="D13" s="114" t="s">
        <v>45</v>
      </c>
      <c r="E13" s="119">
        <v>1988</v>
      </c>
      <c r="F13" s="120" t="s">
        <v>34</v>
      </c>
      <c r="G13" s="117" t="s">
        <v>30</v>
      </c>
      <c r="H13" s="83" t="s">
        <v>35</v>
      </c>
      <c r="I13" s="278"/>
      <c r="J13" s="81"/>
      <c r="K13" s="82">
        <v>275</v>
      </c>
      <c r="L13" s="115">
        <v>220</v>
      </c>
      <c r="M13" s="81"/>
      <c r="N13" s="82">
        <v>495</v>
      </c>
      <c r="O13" s="82">
        <v>5940</v>
      </c>
    </row>
    <row r="14" spans="1:16" ht="19" customHeight="1" x14ac:dyDescent="0.45">
      <c r="B14" s="116" t="s">
        <v>46</v>
      </c>
      <c r="C14" s="282" t="s">
        <v>47</v>
      </c>
      <c r="D14" s="283" t="s">
        <v>48</v>
      </c>
      <c r="E14" s="117">
        <v>1988</v>
      </c>
      <c r="F14" s="117" t="s">
        <v>34</v>
      </c>
      <c r="G14" s="117" t="s">
        <v>30</v>
      </c>
      <c r="H14" s="83" t="s">
        <v>35</v>
      </c>
      <c r="I14" s="278"/>
      <c r="J14" s="115"/>
      <c r="K14" s="118"/>
      <c r="L14" s="115"/>
      <c r="M14" s="115"/>
      <c r="N14" s="82">
        <v>0</v>
      </c>
      <c r="O14" s="82">
        <v>0</v>
      </c>
    </row>
    <row r="15" spans="1:16" ht="19" customHeight="1" x14ac:dyDescent="0.45">
      <c r="B15" s="113" t="s">
        <v>49</v>
      </c>
      <c r="C15" s="277" t="s">
        <v>32</v>
      </c>
      <c r="D15" s="114" t="s">
        <v>50</v>
      </c>
      <c r="E15" s="119">
        <v>1988</v>
      </c>
      <c r="F15" s="120" t="s">
        <v>34</v>
      </c>
      <c r="G15" s="117" t="s">
        <v>30</v>
      </c>
      <c r="H15" s="83" t="s">
        <v>35</v>
      </c>
      <c r="I15" s="278"/>
      <c r="J15" s="81"/>
      <c r="K15" s="82">
        <v>275</v>
      </c>
      <c r="L15" s="115">
        <v>180</v>
      </c>
      <c r="M15" s="81"/>
      <c r="N15" s="82">
        <v>455</v>
      </c>
      <c r="O15" s="82">
        <v>5460</v>
      </c>
    </row>
    <row r="16" spans="1:16" ht="19" customHeight="1" x14ac:dyDescent="0.45">
      <c r="B16" s="113" t="s">
        <v>51</v>
      </c>
      <c r="C16" s="277" t="s">
        <v>28</v>
      </c>
      <c r="D16" s="114" t="s">
        <v>29</v>
      </c>
      <c r="E16" s="119">
        <v>1988</v>
      </c>
      <c r="F16" s="120"/>
      <c r="G16" s="117" t="s">
        <v>30</v>
      </c>
      <c r="H16" s="83"/>
      <c r="I16" s="278"/>
      <c r="J16" s="81"/>
      <c r="K16" s="82">
        <v>275</v>
      </c>
      <c r="L16" s="115"/>
      <c r="M16" s="81"/>
      <c r="N16" s="82">
        <v>275</v>
      </c>
      <c r="O16" s="82">
        <v>3300</v>
      </c>
    </row>
    <row r="17" spans="2:15" ht="19" customHeight="1" x14ac:dyDescent="0.45">
      <c r="B17" s="113" t="s">
        <v>52</v>
      </c>
      <c r="C17" s="277" t="s">
        <v>28</v>
      </c>
      <c r="D17" s="114" t="s">
        <v>29</v>
      </c>
      <c r="E17" s="119">
        <v>1988</v>
      </c>
      <c r="F17" s="120"/>
      <c r="G17" s="117" t="s">
        <v>30</v>
      </c>
      <c r="H17" s="83"/>
      <c r="I17" s="278"/>
      <c r="J17" s="81"/>
      <c r="K17" s="82">
        <v>275</v>
      </c>
      <c r="L17" s="115"/>
      <c r="M17" s="81"/>
      <c r="N17" s="82">
        <v>275</v>
      </c>
      <c r="O17" s="82">
        <v>3300</v>
      </c>
    </row>
    <row r="18" spans="2:15" ht="19" customHeight="1" x14ac:dyDescent="0.45">
      <c r="B18" s="113" t="s">
        <v>53</v>
      </c>
      <c r="C18" s="277" t="s">
        <v>32</v>
      </c>
      <c r="D18" s="114" t="s">
        <v>54</v>
      </c>
      <c r="E18" s="119">
        <v>1988</v>
      </c>
      <c r="F18" s="120" t="s">
        <v>34</v>
      </c>
      <c r="G18" s="117" t="s">
        <v>30</v>
      </c>
      <c r="H18" s="83" t="s">
        <v>35</v>
      </c>
      <c r="I18" s="278"/>
      <c r="J18" s="81"/>
      <c r="K18" s="82">
        <v>275</v>
      </c>
      <c r="L18" s="115">
        <v>150</v>
      </c>
      <c r="M18" s="81"/>
      <c r="N18" s="82">
        <v>425</v>
      </c>
      <c r="O18" s="82">
        <v>5100</v>
      </c>
    </row>
    <row r="19" spans="2:15" ht="19" customHeight="1" x14ac:dyDescent="0.45">
      <c r="B19" s="113" t="s">
        <v>55</v>
      </c>
      <c r="C19" s="277" t="s">
        <v>32</v>
      </c>
      <c r="D19" s="114" t="s">
        <v>56</v>
      </c>
      <c r="E19" s="119">
        <v>1988</v>
      </c>
      <c r="F19" s="120" t="s">
        <v>34</v>
      </c>
      <c r="G19" s="117" t="s">
        <v>30</v>
      </c>
      <c r="H19" s="83" t="s">
        <v>35</v>
      </c>
      <c r="I19" s="278"/>
      <c r="J19" s="81"/>
      <c r="K19" s="82">
        <v>275</v>
      </c>
      <c r="L19" s="115">
        <v>299</v>
      </c>
      <c r="M19" s="81"/>
      <c r="N19" s="82">
        <v>574</v>
      </c>
      <c r="O19" s="82">
        <v>6888</v>
      </c>
    </row>
    <row r="20" spans="2:15" ht="19" customHeight="1" x14ac:dyDescent="0.45">
      <c r="B20" s="116" t="s">
        <v>57</v>
      </c>
      <c r="C20" s="282" t="s">
        <v>58</v>
      </c>
      <c r="D20" s="283" t="s">
        <v>59</v>
      </c>
      <c r="E20" s="117"/>
      <c r="F20" s="117"/>
      <c r="G20" s="117" t="s">
        <v>30</v>
      </c>
      <c r="H20" s="83"/>
      <c r="I20" s="278" t="s">
        <v>60</v>
      </c>
      <c r="J20" s="115"/>
      <c r="K20" s="118"/>
      <c r="L20" s="115"/>
      <c r="M20" s="115"/>
      <c r="N20" s="82">
        <v>0</v>
      </c>
      <c r="O20" s="82">
        <v>0</v>
      </c>
    </row>
    <row r="21" spans="2:15" ht="19" customHeight="1" x14ac:dyDescent="0.45">
      <c r="B21" s="116" t="s">
        <v>61</v>
      </c>
      <c r="C21" s="282" t="s">
        <v>32</v>
      </c>
      <c r="D21" s="283" t="s">
        <v>62</v>
      </c>
      <c r="E21" s="117">
        <v>1988</v>
      </c>
      <c r="F21" s="117" t="s">
        <v>34</v>
      </c>
      <c r="G21" s="117" t="s">
        <v>30</v>
      </c>
      <c r="H21" s="83" t="s">
        <v>35</v>
      </c>
      <c r="I21" s="278"/>
      <c r="J21" s="115"/>
      <c r="K21" s="118">
        <v>275</v>
      </c>
      <c r="L21" s="115">
        <v>224</v>
      </c>
      <c r="M21" s="115"/>
      <c r="N21" s="82">
        <v>499</v>
      </c>
      <c r="O21" s="82">
        <v>5988</v>
      </c>
    </row>
    <row r="22" spans="2:15" ht="19" customHeight="1" x14ac:dyDescent="0.45">
      <c r="B22" s="113" t="s">
        <v>63</v>
      </c>
      <c r="C22" s="277" t="s">
        <v>32</v>
      </c>
      <c r="D22" s="114" t="s">
        <v>64</v>
      </c>
      <c r="E22" s="119">
        <v>1988</v>
      </c>
      <c r="F22" s="120" t="s">
        <v>34</v>
      </c>
      <c r="G22" s="117" t="s">
        <v>30</v>
      </c>
      <c r="H22" s="83" t="s">
        <v>35</v>
      </c>
      <c r="I22" s="278"/>
      <c r="J22" s="81"/>
      <c r="K22" s="82">
        <v>275</v>
      </c>
      <c r="L22" s="115">
        <v>220</v>
      </c>
      <c r="M22" s="81"/>
      <c r="N22" s="82">
        <v>495</v>
      </c>
      <c r="O22" s="82">
        <v>5940</v>
      </c>
    </row>
    <row r="23" spans="2:15" ht="19" customHeight="1" x14ac:dyDescent="0.45">
      <c r="B23" s="113" t="s">
        <v>65</v>
      </c>
      <c r="C23" s="277" t="s">
        <v>32</v>
      </c>
      <c r="D23" s="114" t="s">
        <v>66</v>
      </c>
      <c r="E23" s="119">
        <v>1988</v>
      </c>
      <c r="F23" s="120" t="s">
        <v>34</v>
      </c>
      <c r="G23" s="117" t="s">
        <v>30</v>
      </c>
      <c r="H23" s="83" t="s">
        <v>35</v>
      </c>
      <c r="I23" s="278"/>
      <c r="J23" s="81"/>
      <c r="K23" s="82">
        <v>275</v>
      </c>
      <c r="L23" s="115">
        <v>150</v>
      </c>
      <c r="M23" s="81"/>
      <c r="N23" s="82">
        <v>425</v>
      </c>
      <c r="O23" s="82">
        <v>5100</v>
      </c>
    </row>
    <row r="24" spans="2:15" ht="19" customHeight="1" x14ac:dyDescent="0.45">
      <c r="B24" s="113" t="s">
        <v>67</v>
      </c>
      <c r="C24" s="277" t="s">
        <v>28</v>
      </c>
      <c r="D24" s="114" t="s">
        <v>29</v>
      </c>
      <c r="E24" s="119">
        <v>1988</v>
      </c>
      <c r="F24" s="120"/>
      <c r="G24" s="117" t="s">
        <v>30</v>
      </c>
      <c r="H24" s="83"/>
      <c r="I24" s="278"/>
      <c r="J24" s="81"/>
      <c r="K24" s="82">
        <v>275</v>
      </c>
      <c r="L24" s="115"/>
      <c r="M24" s="81"/>
      <c r="N24" s="82">
        <v>275</v>
      </c>
      <c r="O24" s="82">
        <v>3300</v>
      </c>
    </row>
    <row r="25" spans="2:15" ht="19" customHeight="1" x14ac:dyDescent="0.45">
      <c r="B25" s="113" t="s">
        <v>68</v>
      </c>
      <c r="C25" s="277" t="s">
        <v>32</v>
      </c>
      <c r="D25" s="114" t="s">
        <v>69</v>
      </c>
      <c r="E25" s="119">
        <v>1988</v>
      </c>
      <c r="F25" s="120" t="s">
        <v>34</v>
      </c>
      <c r="G25" s="117" t="s">
        <v>30</v>
      </c>
      <c r="H25" s="83" t="s">
        <v>35</v>
      </c>
      <c r="I25" s="278"/>
      <c r="J25" s="81"/>
      <c r="K25" s="82">
        <v>275</v>
      </c>
      <c r="L25" s="115">
        <v>325</v>
      </c>
      <c r="M25" s="81"/>
      <c r="N25" s="82">
        <v>600</v>
      </c>
      <c r="O25" s="82">
        <v>7200</v>
      </c>
    </row>
    <row r="26" spans="2:15" ht="19" customHeight="1" x14ac:dyDescent="0.45">
      <c r="B26" s="113" t="s">
        <v>70</v>
      </c>
      <c r="C26" s="277" t="s">
        <v>32</v>
      </c>
      <c r="D26" s="114" t="s">
        <v>71</v>
      </c>
      <c r="E26" s="119">
        <v>1988</v>
      </c>
      <c r="F26" s="120" t="s">
        <v>34</v>
      </c>
      <c r="G26" s="117" t="s">
        <v>30</v>
      </c>
      <c r="H26" s="83" t="s">
        <v>35</v>
      </c>
      <c r="I26" s="278"/>
      <c r="J26" s="81"/>
      <c r="K26" s="82">
        <v>275</v>
      </c>
      <c r="L26" s="115">
        <v>205</v>
      </c>
      <c r="M26" s="81"/>
      <c r="N26" s="82">
        <v>480</v>
      </c>
      <c r="O26" s="82">
        <v>5760</v>
      </c>
    </row>
    <row r="27" spans="2:15" ht="19" customHeight="1" x14ac:dyDescent="0.45">
      <c r="B27" s="113" t="s">
        <v>72</v>
      </c>
      <c r="C27" s="277" t="s">
        <v>28</v>
      </c>
      <c r="D27" s="114" t="s">
        <v>29</v>
      </c>
      <c r="E27" s="119">
        <v>1988</v>
      </c>
      <c r="F27" s="120"/>
      <c r="G27" s="117" t="s">
        <v>30</v>
      </c>
      <c r="H27" s="83"/>
      <c r="I27" s="278"/>
      <c r="J27" s="81"/>
      <c r="K27" s="118">
        <v>275</v>
      </c>
      <c r="L27" s="115"/>
      <c r="M27" s="81"/>
      <c r="N27" s="82">
        <v>275</v>
      </c>
      <c r="O27" s="82">
        <v>3300</v>
      </c>
    </row>
    <row r="28" spans="2:15" ht="19" customHeight="1" x14ac:dyDescent="0.45">
      <c r="B28" s="113" t="s">
        <v>73</v>
      </c>
      <c r="C28" s="277" t="s">
        <v>32</v>
      </c>
      <c r="D28" s="114" t="s">
        <v>74</v>
      </c>
      <c r="E28" s="119">
        <v>1988</v>
      </c>
      <c r="F28" s="120" t="s">
        <v>34</v>
      </c>
      <c r="G28" s="117" t="s">
        <v>30</v>
      </c>
      <c r="H28" s="83" t="s">
        <v>35</v>
      </c>
      <c r="I28" s="278"/>
      <c r="J28" s="81"/>
      <c r="K28" s="82">
        <v>275</v>
      </c>
      <c r="L28" s="115">
        <v>150</v>
      </c>
      <c r="M28" s="81"/>
      <c r="N28" s="82">
        <v>425</v>
      </c>
      <c r="O28" s="82">
        <v>5100</v>
      </c>
    </row>
    <row r="29" spans="2:15" ht="19" customHeight="1" x14ac:dyDescent="0.45">
      <c r="B29" s="113" t="s">
        <v>75</v>
      </c>
      <c r="C29" s="277" t="s">
        <v>32</v>
      </c>
      <c r="D29" s="114" t="s">
        <v>76</v>
      </c>
      <c r="E29" s="119">
        <v>1988</v>
      </c>
      <c r="F29" s="120" t="s">
        <v>34</v>
      </c>
      <c r="G29" s="117" t="s">
        <v>30</v>
      </c>
      <c r="H29" s="83" t="s">
        <v>35</v>
      </c>
      <c r="I29" s="278" t="s">
        <v>76</v>
      </c>
      <c r="J29" s="81"/>
      <c r="K29" s="82">
        <v>275</v>
      </c>
      <c r="L29" s="115">
        <v>324</v>
      </c>
      <c r="M29" s="81"/>
      <c r="N29" s="82">
        <v>599</v>
      </c>
      <c r="O29" s="82">
        <v>7188</v>
      </c>
    </row>
    <row r="30" spans="2:15" ht="19" customHeight="1" x14ac:dyDescent="0.45">
      <c r="B30" s="113" t="s">
        <v>77</v>
      </c>
      <c r="C30" s="277" t="s">
        <v>32</v>
      </c>
      <c r="D30" s="114" t="s">
        <v>78</v>
      </c>
      <c r="E30" s="119">
        <v>1988</v>
      </c>
      <c r="F30" s="120" t="s">
        <v>34</v>
      </c>
      <c r="G30" s="117" t="s">
        <v>30</v>
      </c>
      <c r="H30" s="83" t="s">
        <v>35</v>
      </c>
      <c r="I30" s="278"/>
      <c r="J30" s="81"/>
      <c r="K30" s="118">
        <v>275</v>
      </c>
      <c r="L30" s="115">
        <v>324</v>
      </c>
      <c r="M30" s="81"/>
      <c r="N30" s="82">
        <v>599</v>
      </c>
      <c r="O30" s="82">
        <v>7188</v>
      </c>
    </row>
    <row r="31" spans="2:15" ht="19" customHeight="1" x14ac:dyDescent="0.45">
      <c r="B31" s="113" t="s">
        <v>79</v>
      </c>
      <c r="C31" s="277" t="s">
        <v>28</v>
      </c>
      <c r="D31" s="114" t="s">
        <v>29</v>
      </c>
      <c r="E31" s="119">
        <v>1988</v>
      </c>
      <c r="F31" s="120"/>
      <c r="G31" s="117" t="s">
        <v>30</v>
      </c>
      <c r="H31" s="83"/>
      <c r="I31" s="278"/>
      <c r="J31" s="81"/>
      <c r="K31" s="82">
        <v>275</v>
      </c>
      <c r="L31" s="115"/>
      <c r="M31" s="81"/>
      <c r="N31" s="82">
        <v>275</v>
      </c>
      <c r="O31" s="82">
        <v>3300</v>
      </c>
    </row>
    <row r="32" spans="2:15" ht="19" customHeight="1" x14ac:dyDescent="0.45">
      <c r="B32" s="113" t="s">
        <v>80</v>
      </c>
      <c r="C32" s="277" t="s">
        <v>32</v>
      </c>
      <c r="D32" s="114" t="s">
        <v>81</v>
      </c>
      <c r="E32" s="119">
        <v>1988</v>
      </c>
      <c r="F32" s="120" t="s">
        <v>34</v>
      </c>
      <c r="G32" s="117" t="s">
        <v>30</v>
      </c>
      <c r="H32" s="83" t="s">
        <v>35</v>
      </c>
      <c r="I32" s="278"/>
      <c r="J32" s="81"/>
      <c r="K32" s="82">
        <v>275</v>
      </c>
      <c r="L32" s="115">
        <v>220</v>
      </c>
      <c r="M32" s="81"/>
      <c r="N32" s="82">
        <v>495</v>
      </c>
      <c r="O32" s="82">
        <v>5940</v>
      </c>
    </row>
    <row r="33" spans="2:15" ht="19" customHeight="1" x14ac:dyDescent="0.45">
      <c r="B33" s="113" t="s">
        <v>82</v>
      </c>
      <c r="C33" s="277" t="s">
        <v>28</v>
      </c>
      <c r="D33" s="114" t="s">
        <v>29</v>
      </c>
      <c r="E33" s="119"/>
      <c r="F33" s="120"/>
      <c r="G33" s="117" t="s">
        <v>30</v>
      </c>
      <c r="H33" s="83"/>
      <c r="I33" s="278"/>
      <c r="J33" s="81"/>
      <c r="K33" s="118">
        <v>275</v>
      </c>
      <c r="L33" s="115"/>
      <c r="M33" s="81"/>
      <c r="N33" s="82">
        <v>275</v>
      </c>
      <c r="O33" s="82">
        <v>3300</v>
      </c>
    </row>
    <row r="34" spans="2:15" ht="19" customHeight="1" x14ac:dyDescent="0.45">
      <c r="B34" s="113" t="s">
        <v>83</v>
      </c>
      <c r="C34" s="277" t="s">
        <v>32</v>
      </c>
      <c r="D34" s="114" t="s">
        <v>84</v>
      </c>
      <c r="E34" s="119">
        <v>1988</v>
      </c>
      <c r="F34" s="120" t="s">
        <v>34</v>
      </c>
      <c r="G34" s="117" t="s">
        <v>30</v>
      </c>
      <c r="H34" s="83" t="s">
        <v>35</v>
      </c>
      <c r="I34" s="278"/>
      <c r="J34" s="81"/>
      <c r="K34" s="82">
        <v>275</v>
      </c>
      <c r="L34" s="115">
        <v>275</v>
      </c>
      <c r="M34" s="81"/>
      <c r="N34" s="82">
        <v>550</v>
      </c>
      <c r="O34" s="82">
        <v>6600</v>
      </c>
    </row>
    <row r="35" spans="2:15" ht="19" customHeight="1" x14ac:dyDescent="0.45">
      <c r="B35" s="116" t="s">
        <v>85</v>
      </c>
      <c r="C35" s="282" t="s">
        <v>32</v>
      </c>
      <c r="D35" s="283" t="s">
        <v>86</v>
      </c>
      <c r="E35" s="117">
        <v>1988</v>
      </c>
      <c r="F35" s="117" t="s">
        <v>34</v>
      </c>
      <c r="G35" s="117" t="s">
        <v>30</v>
      </c>
      <c r="H35" s="83" t="s">
        <v>35</v>
      </c>
      <c r="I35" s="278"/>
      <c r="J35" s="115"/>
      <c r="K35" s="118">
        <v>275</v>
      </c>
      <c r="L35" s="115">
        <v>224</v>
      </c>
      <c r="M35" s="115"/>
      <c r="N35" s="82">
        <v>499</v>
      </c>
      <c r="O35" s="82">
        <v>5988</v>
      </c>
    </row>
    <row r="36" spans="2:15" ht="19" customHeight="1" x14ac:dyDescent="0.45">
      <c r="B36" s="113" t="s">
        <v>87</v>
      </c>
      <c r="C36" s="277" t="s">
        <v>32</v>
      </c>
      <c r="D36" s="114" t="s">
        <v>88</v>
      </c>
      <c r="E36" s="119">
        <v>1988</v>
      </c>
      <c r="F36" s="120" t="s">
        <v>34</v>
      </c>
      <c r="G36" s="117" t="s">
        <v>30</v>
      </c>
      <c r="H36" s="83" t="s">
        <v>35</v>
      </c>
      <c r="I36" s="278"/>
      <c r="J36" s="81"/>
      <c r="K36" s="118">
        <v>275</v>
      </c>
      <c r="L36" s="115">
        <v>324</v>
      </c>
      <c r="M36" s="81"/>
      <c r="N36" s="82">
        <v>599</v>
      </c>
      <c r="O36" s="82">
        <v>7188</v>
      </c>
    </row>
    <row r="37" spans="2:15" ht="19" customHeight="1" x14ac:dyDescent="0.45">
      <c r="B37" s="113" t="s">
        <v>89</v>
      </c>
      <c r="C37" s="277" t="s">
        <v>32</v>
      </c>
      <c r="D37" s="114" t="s">
        <v>90</v>
      </c>
      <c r="E37" s="119">
        <v>1988</v>
      </c>
      <c r="F37" s="120" t="s">
        <v>34</v>
      </c>
      <c r="G37" s="117" t="s">
        <v>30</v>
      </c>
      <c r="H37" s="83" t="s">
        <v>35</v>
      </c>
      <c r="I37" s="278"/>
      <c r="J37" s="81"/>
      <c r="K37" s="118">
        <v>275</v>
      </c>
      <c r="L37" s="115">
        <v>324</v>
      </c>
      <c r="M37" s="81"/>
      <c r="N37" s="82">
        <v>599</v>
      </c>
      <c r="O37" s="82">
        <v>7188</v>
      </c>
    </row>
    <row r="38" spans="2:15" ht="19" customHeight="1" x14ac:dyDescent="0.45">
      <c r="B38" s="113" t="s">
        <v>91</v>
      </c>
      <c r="C38" s="277" t="s">
        <v>28</v>
      </c>
      <c r="D38" s="114" t="s">
        <v>29</v>
      </c>
      <c r="E38" s="119"/>
      <c r="F38" s="120"/>
      <c r="G38" s="117" t="s">
        <v>30</v>
      </c>
      <c r="H38" s="83"/>
      <c r="I38" s="278"/>
      <c r="J38" s="81"/>
      <c r="K38" s="82">
        <v>275</v>
      </c>
      <c r="L38" s="115"/>
      <c r="M38" s="81"/>
      <c r="N38" s="82">
        <v>275</v>
      </c>
      <c r="O38" s="82">
        <v>3300</v>
      </c>
    </row>
    <row r="39" spans="2:15" ht="19" customHeight="1" x14ac:dyDescent="0.45">
      <c r="B39" s="113" t="s">
        <v>92</v>
      </c>
      <c r="C39" s="277" t="s">
        <v>32</v>
      </c>
      <c r="D39" s="114" t="s">
        <v>88</v>
      </c>
      <c r="E39" s="119">
        <v>1988</v>
      </c>
      <c r="F39" s="120" t="s">
        <v>34</v>
      </c>
      <c r="G39" s="117" t="s">
        <v>30</v>
      </c>
      <c r="H39" s="83" t="s">
        <v>35</v>
      </c>
      <c r="I39" s="278"/>
      <c r="J39" s="81"/>
      <c r="K39" s="118">
        <v>275</v>
      </c>
      <c r="L39" s="115">
        <v>324</v>
      </c>
      <c r="M39" s="81"/>
      <c r="N39" s="82">
        <v>599</v>
      </c>
      <c r="O39" s="82">
        <v>7188</v>
      </c>
    </row>
    <row r="40" spans="2:15" ht="19" customHeight="1" x14ac:dyDescent="0.45">
      <c r="B40" s="113" t="s">
        <v>93</v>
      </c>
      <c r="C40" s="277" t="s">
        <v>32</v>
      </c>
      <c r="D40" s="114" t="s">
        <v>94</v>
      </c>
      <c r="E40" s="119">
        <v>1988</v>
      </c>
      <c r="F40" s="120" t="s">
        <v>34</v>
      </c>
      <c r="G40" s="117" t="s">
        <v>30</v>
      </c>
      <c r="H40" s="83" t="s">
        <v>35</v>
      </c>
      <c r="I40" s="278"/>
      <c r="J40" s="81"/>
      <c r="K40" s="82">
        <v>275</v>
      </c>
      <c r="L40" s="115">
        <v>150</v>
      </c>
      <c r="M40" s="81"/>
      <c r="N40" s="82">
        <v>425</v>
      </c>
      <c r="O40" s="82">
        <v>5100</v>
      </c>
    </row>
    <row r="41" spans="2:15" ht="19" customHeight="1" x14ac:dyDescent="0.45">
      <c r="B41" s="113" t="s">
        <v>95</v>
      </c>
      <c r="C41" s="277" t="s">
        <v>32</v>
      </c>
      <c r="D41" s="114" t="s">
        <v>96</v>
      </c>
      <c r="E41" s="119">
        <v>1988</v>
      </c>
      <c r="F41" s="120" t="s">
        <v>34</v>
      </c>
      <c r="G41" s="117" t="s">
        <v>30</v>
      </c>
      <c r="H41" s="83" t="s">
        <v>35</v>
      </c>
      <c r="I41" s="278"/>
      <c r="J41" s="81"/>
      <c r="K41" s="82">
        <v>275</v>
      </c>
      <c r="L41" s="115">
        <v>275</v>
      </c>
      <c r="M41" s="81"/>
      <c r="N41" s="82">
        <v>550</v>
      </c>
      <c r="O41" s="82">
        <v>6600</v>
      </c>
    </row>
    <row r="42" spans="2:15" ht="19" customHeight="1" x14ac:dyDescent="0.45">
      <c r="B42" s="113" t="s">
        <v>97</v>
      </c>
      <c r="C42" s="277" t="s">
        <v>32</v>
      </c>
      <c r="D42" s="114" t="s">
        <v>98</v>
      </c>
      <c r="E42" s="119">
        <v>1988</v>
      </c>
      <c r="F42" s="120" t="s">
        <v>34</v>
      </c>
      <c r="G42" s="117" t="s">
        <v>30</v>
      </c>
      <c r="H42" s="83" t="s">
        <v>35</v>
      </c>
      <c r="I42" s="278"/>
      <c r="J42" s="81"/>
      <c r="K42" s="82">
        <v>275</v>
      </c>
      <c r="L42" s="115">
        <v>150</v>
      </c>
      <c r="M42" s="81"/>
      <c r="N42" s="82">
        <v>425</v>
      </c>
      <c r="O42" s="82">
        <v>5100</v>
      </c>
    </row>
    <row r="43" spans="2:15" ht="19" customHeight="1" x14ac:dyDescent="0.45">
      <c r="B43" s="113" t="s">
        <v>99</v>
      </c>
      <c r="C43" s="277" t="s">
        <v>32</v>
      </c>
      <c r="D43" s="114" t="s">
        <v>100</v>
      </c>
      <c r="E43" s="119">
        <v>1988</v>
      </c>
      <c r="F43" s="120" t="s">
        <v>34</v>
      </c>
      <c r="G43" s="117" t="s">
        <v>30</v>
      </c>
      <c r="H43" s="83" t="s">
        <v>35</v>
      </c>
      <c r="I43" s="278"/>
      <c r="J43" s="81"/>
      <c r="K43" s="82">
        <v>275</v>
      </c>
      <c r="L43" s="115">
        <v>150</v>
      </c>
      <c r="M43" s="81"/>
      <c r="N43" s="82">
        <v>425</v>
      </c>
      <c r="O43" s="82">
        <v>5100</v>
      </c>
    </row>
    <row r="44" spans="2:15" ht="19" customHeight="1" x14ac:dyDescent="0.45">
      <c r="B44" s="116" t="s">
        <v>101</v>
      </c>
      <c r="C44" s="282" t="s">
        <v>32</v>
      </c>
      <c r="D44" s="283" t="s">
        <v>102</v>
      </c>
      <c r="E44" s="117">
        <v>1988</v>
      </c>
      <c r="F44" s="117" t="s">
        <v>34</v>
      </c>
      <c r="G44" s="117" t="s">
        <v>30</v>
      </c>
      <c r="H44" s="83" t="s">
        <v>35</v>
      </c>
      <c r="I44" s="278"/>
      <c r="J44" s="115"/>
      <c r="K44" s="118">
        <v>275</v>
      </c>
      <c r="L44" s="115">
        <v>180</v>
      </c>
      <c r="M44" s="115"/>
      <c r="N44" s="82">
        <v>455</v>
      </c>
      <c r="O44" s="82">
        <v>5460</v>
      </c>
    </row>
    <row r="45" spans="2:15" ht="19" customHeight="1" x14ac:dyDescent="0.45">
      <c r="B45" s="116" t="s">
        <v>103</v>
      </c>
      <c r="C45" s="282" t="s">
        <v>28</v>
      </c>
      <c r="D45" s="121" t="s">
        <v>29</v>
      </c>
      <c r="E45" s="112"/>
      <c r="F45" s="112"/>
      <c r="G45" s="117" t="s">
        <v>30</v>
      </c>
      <c r="H45" s="83"/>
      <c r="I45" s="278"/>
      <c r="J45" s="122"/>
      <c r="K45" s="118">
        <v>275</v>
      </c>
      <c r="L45" s="115"/>
      <c r="M45" s="115"/>
      <c r="N45" s="82">
        <v>275</v>
      </c>
      <c r="O45" s="82">
        <v>3300</v>
      </c>
    </row>
    <row r="46" spans="2:15" ht="19" customHeight="1" x14ac:dyDescent="0.45">
      <c r="B46" s="113" t="s">
        <v>104</v>
      </c>
      <c r="C46" s="277" t="s">
        <v>32</v>
      </c>
      <c r="D46" s="114" t="s">
        <v>105</v>
      </c>
      <c r="E46" s="119">
        <v>1988</v>
      </c>
      <c r="F46" s="120" t="s">
        <v>34</v>
      </c>
      <c r="G46" s="117" t="s">
        <v>30</v>
      </c>
      <c r="H46" s="83" t="s">
        <v>35</v>
      </c>
      <c r="I46" s="278"/>
      <c r="J46" s="81"/>
      <c r="K46" s="82">
        <v>275</v>
      </c>
      <c r="L46" s="115">
        <v>324</v>
      </c>
      <c r="M46" s="81"/>
      <c r="N46" s="82">
        <v>599</v>
      </c>
      <c r="O46" s="82">
        <v>7188</v>
      </c>
    </row>
    <row r="47" spans="2:15" ht="19" customHeight="1" x14ac:dyDescent="0.45">
      <c r="B47" s="113" t="s">
        <v>106</v>
      </c>
      <c r="C47" s="277" t="s">
        <v>32</v>
      </c>
      <c r="D47" s="114" t="s">
        <v>107</v>
      </c>
      <c r="E47" s="119">
        <v>1988</v>
      </c>
      <c r="F47" s="120" t="s">
        <v>34</v>
      </c>
      <c r="G47" s="117" t="s">
        <v>30</v>
      </c>
      <c r="H47" s="83" t="s">
        <v>35</v>
      </c>
      <c r="I47" s="278"/>
      <c r="J47" s="81"/>
      <c r="K47" s="118">
        <v>275</v>
      </c>
      <c r="L47" s="115">
        <v>220</v>
      </c>
      <c r="M47" s="81"/>
      <c r="N47" s="82">
        <v>495</v>
      </c>
      <c r="O47" s="82">
        <v>5940</v>
      </c>
    </row>
    <row r="48" spans="2:15" ht="19" customHeight="1" x14ac:dyDescent="0.45">
      <c r="B48" s="113" t="s">
        <v>108</v>
      </c>
      <c r="C48" s="277" t="s">
        <v>32</v>
      </c>
      <c r="D48" s="114" t="s">
        <v>109</v>
      </c>
      <c r="E48" s="119">
        <v>1988</v>
      </c>
      <c r="F48" s="120" t="s">
        <v>34</v>
      </c>
      <c r="G48" s="117" t="s">
        <v>30</v>
      </c>
      <c r="H48" s="83" t="s">
        <v>35</v>
      </c>
      <c r="I48" s="278"/>
      <c r="J48" s="81"/>
      <c r="K48" s="82">
        <v>275</v>
      </c>
      <c r="L48" s="115">
        <v>180</v>
      </c>
      <c r="M48" s="81"/>
      <c r="N48" s="82">
        <v>455</v>
      </c>
      <c r="O48" s="82">
        <v>5460</v>
      </c>
    </row>
    <row r="49" spans="2:15" ht="19" customHeight="1" x14ac:dyDescent="0.45">
      <c r="B49" s="113" t="s">
        <v>110</v>
      </c>
      <c r="C49" s="277" t="s">
        <v>32</v>
      </c>
      <c r="D49" s="114" t="s">
        <v>111</v>
      </c>
      <c r="E49" s="119">
        <v>1988</v>
      </c>
      <c r="F49" s="120" t="s">
        <v>34</v>
      </c>
      <c r="G49" s="117" t="s">
        <v>30</v>
      </c>
      <c r="H49" s="83" t="s">
        <v>35</v>
      </c>
      <c r="I49" s="278"/>
      <c r="J49" s="81"/>
      <c r="K49" s="82">
        <v>275</v>
      </c>
      <c r="L49" s="115">
        <v>150</v>
      </c>
      <c r="M49" s="81"/>
      <c r="N49" s="82">
        <v>425</v>
      </c>
      <c r="O49" s="82">
        <v>5100</v>
      </c>
    </row>
    <row r="50" spans="2:15" ht="19" customHeight="1" x14ac:dyDescent="0.45">
      <c r="B50" s="113" t="s">
        <v>112</v>
      </c>
      <c r="C50" s="277" t="s">
        <v>32</v>
      </c>
      <c r="D50" s="114" t="s">
        <v>113</v>
      </c>
      <c r="E50" s="119">
        <v>1988</v>
      </c>
      <c r="F50" s="120" t="s">
        <v>34</v>
      </c>
      <c r="G50" s="117" t="s">
        <v>30</v>
      </c>
      <c r="H50" s="83" t="s">
        <v>35</v>
      </c>
      <c r="I50" s="278"/>
      <c r="J50" s="81"/>
      <c r="K50" s="82">
        <v>275</v>
      </c>
      <c r="L50" s="115">
        <v>150</v>
      </c>
      <c r="M50" s="81"/>
      <c r="N50" s="82">
        <v>425</v>
      </c>
      <c r="O50" s="82">
        <v>5100</v>
      </c>
    </row>
    <row r="51" spans="2:15" ht="19" customHeight="1" x14ac:dyDescent="0.45">
      <c r="B51" s="113" t="s">
        <v>114</v>
      </c>
      <c r="C51" s="277" t="s">
        <v>32</v>
      </c>
      <c r="D51" s="114" t="s">
        <v>115</v>
      </c>
      <c r="E51" s="119">
        <v>1988</v>
      </c>
      <c r="F51" s="120" t="s">
        <v>34</v>
      </c>
      <c r="G51" s="117" t="s">
        <v>30</v>
      </c>
      <c r="H51" s="83" t="s">
        <v>35</v>
      </c>
      <c r="I51" s="278"/>
      <c r="J51" s="81"/>
      <c r="K51" s="118">
        <v>275</v>
      </c>
      <c r="L51" s="115">
        <v>220</v>
      </c>
      <c r="M51" s="81"/>
      <c r="N51" s="82">
        <v>495</v>
      </c>
      <c r="O51" s="82">
        <v>5940</v>
      </c>
    </row>
    <row r="52" spans="2:15" ht="19" customHeight="1" x14ac:dyDescent="0.45">
      <c r="B52" s="113" t="s">
        <v>116</v>
      </c>
      <c r="C52" s="277" t="s">
        <v>28</v>
      </c>
      <c r="D52" s="114" t="s">
        <v>29</v>
      </c>
      <c r="E52" s="119"/>
      <c r="F52" s="120"/>
      <c r="G52" s="279" t="s">
        <v>30</v>
      </c>
      <c r="H52" s="275"/>
      <c r="I52" s="280"/>
      <c r="J52" s="81"/>
      <c r="K52" s="82">
        <v>275</v>
      </c>
      <c r="L52" s="115"/>
      <c r="M52" s="81"/>
      <c r="N52" s="82">
        <v>275</v>
      </c>
      <c r="O52" s="82">
        <v>3300</v>
      </c>
    </row>
    <row r="53" spans="2:15" ht="19" customHeight="1" x14ac:dyDescent="0.45">
      <c r="B53" s="113" t="s">
        <v>117</v>
      </c>
      <c r="C53" s="277" t="s">
        <v>32</v>
      </c>
      <c r="D53" s="114" t="s">
        <v>118</v>
      </c>
      <c r="E53" s="119">
        <v>1988</v>
      </c>
      <c r="F53" s="120" t="s">
        <v>34</v>
      </c>
      <c r="G53" s="117" t="s">
        <v>30</v>
      </c>
      <c r="H53" s="83" t="s">
        <v>35</v>
      </c>
      <c r="I53" s="114"/>
      <c r="J53" s="81"/>
      <c r="K53" s="82">
        <v>275</v>
      </c>
      <c r="L53" s="115">
        <v>150</v>
      </c>
      <c r="M53" s="81"/>
      <c r="N53" s="82">
        <v>425</v>
      </c>
      <c r="O53" s="82">
        <v>5100</v>
      </c>
    </row>
    <row r="54" spans="2:15" ht="19" customHeight="1" x14ac:dyDescent="0.45">
      <c r="B54" s="113" t="s">
        <v>119</v>
      </c>
      <c r="C54" s="277" t="s">
        <v>32</v>
      </c>
      <c r="D54" s="114" t="s">
        <v>120</v>
      </c>
      <c r="E54" s="119">
        <v>1988</v>
      </c>
      <c r="F54" s="120" t="s">
        <v>34</v>
      </c>
      <c r="G54" s="117" t="s">
        <v>30</v>
      </c>
      <c r="H54" s="83" t="s">
        <v>35</v>
      </c>
      <c r="I54" s="114"/>
      <c r="J54" s="81"/>
      <c r="K54" s="82">
        <v>275</v>
      </c>
      <c r="L54" s="115">
        <v>275</v>
      </c>
      <c r="M54" s="81"/>
      <c r="N54" s="82">
        <v>550</v>
      </c>
      <c r="O54" s="82">
        <v>6600</v>
      </c>
    </row>
    <row r="55" spans="2:15" ht="19" customHeight="1" x14ac:dyDescent="0.45">
      <c r="B55" s="113" t="s">
        <v>121</v>
      </c>
      <c r="C55" s="277" t="s">
        <v>32</v>
      </c>
      <c r="D55" s="114" t="s">
        <v>122</v>
      </c>
      <c r="E55" s="119">
        <v>1988</v>
      </c>
      <c r="F55" s="120" t="s">
        <v>34</v>
      </c>
      <c r="G55" s="117" t="s">
        <v>30</v>
      </c>
      <c r="H55" s="83" t="s">
        <v>35</v>
      </c>
      <c r="I55" s="114"/>
      <c r="J55" s="81"/>
      <c r="K55" s="82">
        <v>275</v>
      </c>
      <c r="L55" s="115">
        <v>224</v>
      </c>
      <c r="M55" s="81"/>
      <c r="N55" s="82">
        <v>499</v>
      </c>
      <c r="O55" s="82">
        <v>5988</v>
      </c>
    </row>
    <row r="56" spans="2:15" ht="19" customHeight="1" x14ac:dyDescent="0.45">
      <c r="B56" s="113" t="s">
        <v>123</v>
      </c>
      <c r="C56" s="277" t="s">
        <v>28</v>
      </c>
      <c r="D56" s="114" t="s">
        <v>29</v>
      </c>
      <c r="E56" s="119"/>
      <c r="F56" s="120"/>
      <c r="G56" s="117" t="s">
        <v>30</v>
      </c>
      <c r="H56" s="83"/>
      <c r="I56" s="114"/>
      <c r="J56" s="81"/>
      <c r="K56" s="82">
        <v>275</v>
      </c>
      <c r="L56" s="115"/>
      <c r="M56" s="81"/>
      <c r="N56" s="82">
        <v>275</v>
      </c>
      <c r="O56" s="82">
        <v>3300</v>
      </c>
    </row>
    <row r="57" spans="2:15" ht="19" customHeight="1" x14ac:dyDescent="0.45">
      <c r="B57" s="113" t="s">
        <v>124</v>
      </c>
      <c r="C57" s="277" t="s">
        <v>32</v>
      </c>
      <c r="D57" s="114" t="s">
        <v>125</v>
      </c>
      <c r="E57" s="119">
        <v>1988</v>
      </c>
      <c r="F57" s="107" t="s">
        <v>34</v>
      </c>
      <c r="G57" s="117" t="s">
        <v>30</v>
      </c>
      <c r="H57" s="83" t="s">
        <v>35</v>
      </c>
      <c r="I57" s="278"/>
      <c r="J57" s="81"/>
      <c r="K57" s="284">
        <v>275</v>
      </c>
      <c r="L57" s="151">
        <v>224</v>
      </c>
      <c r="M57" s="67"/>
      <c r="N57" s="82">
        <v>499</v>
      </c>
      <c r="O57" s="82">
        <v>5988</v>
      </c>
    </row>
    <row r="58" spans="2:15" ht="19" customHeight="1" x14ac:dyDescent="0.45">
      <c r="B58" s="113" t="s">
        <v>126</v>
      </c>
      <c r="C58" s="277" t="s">
        <v>32</v>
      </c>
      <c r="D58" s="114" t="s">
        <v>127</v>
      </c>
      <c r="E58" s="119">
        <v>1988</v>
      </c>
      <c r="F58" s="107" t="s">
        <v>34</v>
      </c>
      <c r="G58" s="117" t="s">
        <v>30</v>
      </c>
      <c r="H58" s="83" t="s">
        <v>35</v>
      </c>
      <c r="I58" s="278"/>
      <c r="J58" s="81"/>
      <c r="K58" s="284">
        <v>275</v>
      </c>
      <c r="L58" s="151">
        <v>180</v>
      </c>
      <c r="M58" s="67"/>
      <c r="N58" s="82">
        <v>455</v>
      </c>
      <c r="O58" s="82">
        <v>5460</v>
      </c>
    </row>
    <row r="59" spans="2:15" ht="19" customHeight="1" x14ac:dyDescent="0.45">
      <c r="B59" s="113" t="s">
        <v>128</v>
      </c>
      <c r="C59" s="277" t="s">
        <v>32</v>
      </c>
      <c r="D59" s="114" t="s">
        <v>129</v>
      </c>
      <c r="E59" s="119">
        <v>1988</v>
      </c>
      <c r="F59" s="107" t="s">
        <v>34</v>
      </c>
      <c r="G59" s="117" t="s">
        <v>30</v>
      </c>
      <c r="H59" s="83" t="s">
        <v>35</v>
      </c>
      <c r="I59" s="278"/>
      <c r="J59" s="81"/>
      <c r="K59" s="284">
        <v>275</v>
      </c>
      <c r="L59" s="151">
        <v>150</v>
      </c>
      <c r="M59" s="67"/>
      <c r="N59" s="82">
        <v>425</v>
      </c>
      <c r="O59" s="82">
        <v>5100</v>
      </c>
    </row>
    <row r="60" spans="2:15" ht="19" customHeight="1" x14ac:dyDescent="0.45">
      <c r="B60" s="113" t="s">
        <v>130</v>
      </c>
      <c r="C60" s="277" t="s">
        <v>32</v>
      </c>
      <c r="D60" s="114"/>
      <c r="E60" s="119">
        <v>1988</v>
      </c>
      <c r="F60" s="107" t="s">
        <v>34</v>
      </c>
      <c r="G60" s="117" t="s">
        <v>30</v>
      </c>
      <c r="H60" s="83" t="s">
        <v>35</v>
      </c>
      <c r="I60" s="278"/>
      <c r="J60" s="81"/>
      <c r="K60" s="284">
        <v>275</v>
      </c>
      <c r="L60" s="151">
        <v>324</v>
      </c>
      <c r="M60" s="67"/>
      <c r="N60" s="82">
        <v>599</v>
      </c>
      <c r="O60" s="82">
        <v>7188</v>
      </c>
    </row>
    <row r="61" spans="2:15" ht="19" customHeight="1" x14ac:dyDescent="0.45">
      <c r="B61" s="113" t="s">
        <v>131</v>
      </c>
      <c r="C61" s="277" t="s">
        <v>32</v>
      </c>
      <c r="D61" s="114" t="s">
        <v>132</v>
      </c>
      <c r="E61" s="119">
        <v>1988</v>
      </c>
      <c r="F61" s="107" t="s">
        <v>34</v>
      </c>
      <c r="G61" s="117" t="s">
        <v>30</v>
      </c>
      <c r="H61" s="83" t="s">
        <v>35</v>
      </c>
      <c r="I61" s="278"/>
      <c r="J61" s="81"/>
      <c r="K61" s="284">
        <v>275</v>
      </c>
      <c r="L61" s="151">
        <v>150</v>
      </c>
      <c r="M61" s="67"/>
      <c r="N61" s="82">
        <v>425</v>
      </c>
      <c r="O61" s="82">
        <v>5100</v>
      </c>
    </row>
    <row r="62" spans="2:15" ht="19" customHeight="1" x14ac:dyDescent="0.45">
      <c r="B62" s="113" t="s">
        <v>133</v>
      </c>
      <c r="C62" s="277" t="s">
        <v>32</v>
      </c>
      <c r="D62" s="114" t="s">
        <v>134</v>
      </c>
      <c r="E62" s="119">
        <v>1988</v>
      </c>
      <c r="F62" s="107" t="s">
        <v>34</v>
      </c>
      <c r="G62" s="117" t="s">
        <v>30</v>
      </c>
      <c r="H62" s="83" t="s">
        <v>35</v>
      </c>
      <c r="I62" s="278"/>
      <c r="J62" s="81"/>
      <c r="K62" s="284">
        <v>275</v>
      </c>
      <c r="L62" s="151">
        <v>324</v>
      </c>
      <c r="M62" s="67"/>
      <c r="N62" s="82">
        <v>599</v>
      </c>
      <c r="O62" s="82">
        <v>7188</v>
      </c>
    </row>
    <row r="63" spans="2:15" ht="19" customHeight="1" x14ac:dyDescent="0.45">
      <c r="B63" s="113" t="s">
        <v>135</v>
      </c>
      <c r="C63" s="277" t="s">
        <v>28</v>
      </c>
      <c r="D63" s="114" t="s">
        <v>29</v>
      </c>
      <c r="E63" s="119"/>
      <c r="F63" s="107"/>
      <c r="G63" s="117" t="s">
        <v>30</v>
      </c>
      <c r="H63" s="83"/>
      <c r="I63" s="278"/>
      <c r="J63" s="81"/>
      <c r="K63" s="284">
        <v>275</v>
      </c>
      <c r="L63" s="151"/>
      <c r="M63" s="67"/>
      <c r="N63" s="82">
        <v>275</v>
      </c>
      <c r="O63" s="82">
        <v>3300</v>
      </c>
    </row>
    <row r="64" spans="2:15" ht="19" customHeight="1" x14ac:dyDescent="0.45">
      <c r="B64" s="113" t="s">
        <v>136</v>
      </c>
      <c r="C64" s="277" t="s">
        <v>32</v>
      </c>
      <c r="D64" s="114" t="s">
        <v>137</v>
      </c>
      <c r="E64" s="119">
        <v>1988</v>
      </c>
      <c r="F64" s="107" t="s">
        <v>138</v>
      </c>
      <c r="G64" s="117" t="s">
        <v>30</v>
      </c>
      <c r="H64" s="83" t="s">
        <v>139</v>
      </c>
      <c r="I64" s="278"/>
      <c r="J64" s="81"/>
      <c r="K64" s="284">
        <v>275</v>
      </c>
      <c r="L64" s="151">
        <v>405</v>
      </c>
      <c r="M64" s="67"/>
      <c r="N64" s="82">
        <v>680</v>
      </c>
      <c r="O64" s="82">
        <v>8160</v>
      </c>
    </row>
    <row r="65" spans="2:15" ht="19" customHeight="1" x14ac:dyDescent="0.45">
      <c r="B65" s="113" t="s">
        <v>140</v>
      </c>
      <c r="C65" s="277" t="s">
        <v>32</v>
      </c>
      <c r="D65" s="114" t="s">
        <v>141</v>
      </c>
      <c r="E65" s="119">
        <v>1988</v>
      </c>
      <c r="F65" s="107" t="s">
        <v>34</v>
      </c>
      <c r="G65" s="117" t="s">
        <v>30</v>
      </c>
      <c r="H65" s="83" t="s">
        <v>35</v>
      </c>
      <c r="I65" s="278"/>
      <c r="J65" s="81"/>
      <c r="K65" s="284">
        <v>275</v>
      </c>
      <c r="L65" s="151">
        <v>180</v>
      </c>
      <c r="M65" s="67"/>
      <c r="N65" s="82">
        <v>455</v>
      </c>
      <c r="O65" s="82">
        <v>5460</v>
      </c>
    </row>
    <row r="66" spans="2:15" ht="19" customHeight="1" x14ac:dyDescent="0.45">
      <c r="B66" s="113" t="s">
        <v>142</v>
      </c>
      <c r="C66" s="277" t="s">
        <v>28</v>
      </c>
      <c r="D66" s="114" t="s">
        <v>29</v>
      </c>
      <c r="E66" s="119"/>
      <c r="F66" s="107"/>
      <c r="G66" s="117" t="s">
        <v>30</v>
      </c>
      <c r="H66" s="83"/>
      <c r="I66" s="278"/>
      <c r="J66" s="81"/>
      <c r="K66" s="284">
        <v>275</v>
      </c>
      <c r="L66" s="151"/>
      <c r="M66" s="67"/>
      <c r="N66" s="82">
        <v>275</v>
      </c>
      <c r="O66" s="82">
        <v>3300</v>
      </c>
    </row>
    <row r="67" spans="2:15" ht="19" customHeight="1" x14ac:dyDescent="0.45">
      <c r="B67" s="113" t="s">
        <v>143</v>
      </c>
      <c r="C67" s="277" t="s">
        <v>28</v>
      </c>
      <c r="D67" s="114" t="s">
        <v>29</v>
      </c>
      <c r="E67" s="119"/>
      <c r="F67" s="107"/>
      <c r="G67" s="117" t="s">
        <v>30</v>
      </c>
      <c r="H67" s="83"/>
      <c r="I67" s="278"/>
      <c r="J67" s="81"/>
      <c r="K67" s="284">
        <v>275</v>
      </c>
      <c r="L67" s="151"/>
      <c r="M67" s="67"/>
      <c r="N67" s="82">
        <v>275</v>
      </c>
      <c r="O67" s="82">
        <v>3300</v>
      </c>
    </row>
    <row r="68" spans="2:15" ht="19" customHeight="1" x14ac:dyDescent="0.45">
      <c r="B68" s="113" t="s">
        <v>144</v>
      </c>
      <c r="C68" s="277" t="s">
        <v>32</v>
      </c>
      <c r="D68" s="114" t="s">
        <v>145</v>
      </c>
      <c r="E68" s="119">
        <v>1988</v>
      </c>
      <c r="F68" s="107" t="s">
        <v>34</v>
      </c>
      <c r="G68" s="117" t="s">
        <v>30</v>
      </c>
      <c r="H68" s="83" t="s">
        <v>35</v>
      </c>
      <c r="I68" s="278"/>
      <c r="J68" s="81"/>
      <c r="K68" s="284">
        <v>275</v>
      </c>
      <c r="L68" s="151">
        <v>150</v>
      </c>
      <c r="M68" s="67"/>
      <c r="N68" s="82">
        <v>425</v>
      </c>
      <c r="O68" s="82">
        <v>5100</v>
      </c>
    </row>
    <row r="69" spans="2:15" ht="19" customHeight="1" x14ac:dyDescent="0.45">
      <c r="B69" s="113" t="s">
        <v>146</v>
      </c>
      <c r="C69" s="277" t="s">
        <v>32</v>
      </c>
      <c r="D69" s="114" t="s">
        <v>147</v>
      </c>
      <c r="E69" s="119">
        <v>1988</v>
      </c>
      <c r="F69" s="120" t="s">
        <v>34</v>
      </c>
      <c r="G69" s="117" t="s">
        <v>30</v>
      </c>
      <c r="H69" s="83" t="s">
        <v>35</v>
      </c>
      <c r="I69" s="278"/>
      <c r="J69" s="81"/>
      <c r="K69" s="82">
        <v>275</v>
      </c>
      <c r="L69" s="115">
        <v>150</v>
      </c>
      <c r="M69" s="81"/>
      <c r="N69" s="82">
        <v>425</v>
      </c>
      <c r="O69" s="82">
        <v>5100</v>
      </c>
    </row>
    <row r="70" spans="2:15" ht="19" customHeight="1" x14ac:dyDescent="0.45">
      <c r="B70" s="113" t="s">
        <v>148</v>
      </c>
      <c r="C70" s="281" t="s">
        <v>32</v>
      </c>
      <c r="D70" s="276" t="s">
        <v>149</v>
      </c>
      <c r="E70" s="119">
        <v>1988</v>
      </c>
      <c r="F70" s="120" t="s">
        <v>34</v>
      </c>
      <c r="G70" s="117" t="s">
        <v>30</v>
      </c>
      <c r="H70" s="83" t="s">
        <v>35</v>
      </c>
      <c r="I70" s="278"/>
      <c r="J70" s="81"/>
      <c r="K70" s="82">
        <v>275</v>
      </c>
      <c r="L70" s="115">
        <v>220</v>
      </c>
      <c r="M70" s="81"/>
      <c r="N70" s="82">
        <v>495</v>
      </c>
      <c r="O70" s="82">
        <v>5940</v>
      </c>
    </row>
    <row r="71" spans="2:15" ht="19" customHeight="1" x14ac:dyDescent="0.45">
      <c r="B71" s="113" t="s">
        <v>150</v>
      </c>
      <c r="C71" s="281" t="s">
        <v>32</v>
      </c>
      <c r="D71" s="276" t="s">
        <v>151</v>
      </c>
      <c r="E71" s="119">
        <v>1988</v>
      </c>
      <c r="F71" s="120" t="s">
        <v>34</v>
      </c>
      <c r="G71" s="117" t="s">
        <v>30</v>
      </c>
      <c r="H71" s="83" t="s">
        <v>35</v>
      </c>
      <c r="I71" s="278"/>
      <c r="J71" s="81"/>
      <c r="K71" s="82">
        <v>275</v>
      </c>
      <c r="L71" s="115">
        <v>150</v>
      </c>
      <c r="M71" s="81"/>
      <c r="N71" s="82">
        <v>425</v>
      </c>
      <c r="O71" s="82">
        <v>5100</v>
      </c>
    </row>
    <row r="72" spans="2:15" ht="19" customHeight="1" x14ac:dyDescent="0.45">
      <c r="B72" s="113" t="s">
        <v>152</v>
      </c>
      <c r="C72" s="281" t="s">
        <v>47</v>
      </c>
      <c r="D72" s="276" t="s">
        <v>59</v>
      </c>
      <c r="E72" s="119">
        <v>1988</v>
      </c>
      <c r="F72" s="120" t="s">
        <v>34</v>
      </c>
      <c r="G72" s="117" t="s">
        <v>30</v>
      </c>
      <c r="H72" s="83" t="s">
        <v>35</v>
      </c>
      <c r="I72" s="278"/>
      <c r="J72" s="81"/>
      <c r="K72" s="82"/>
      <c r="L72" s="115"/>
      <c r="M72" s="81"/>
      <c r="N72" s="82">
        <v>0</v>
      </c>
      <c r="O72" s="82">
        <v>0</v>
      </c>
    </row>
    <row r="73" spans="2:15" ht="19" customHeight="1" x14ac:dyDescent="0.45">
      <c r="B73" s="113" t="s">
        <v>153</v>
      </c>
      <c r="C73" s="281" t="s">
        <v>47</v>
      </c>
      <c r="D73" s="276" t="s">
        <v>59</v>
      </c>
      <c r="E73" s="119">
        <v>1988</v>
      </c>
      <c r="F73" s="120" t="s">
        <v>154</v>
      </c>
      <c r="G73" s="117" t="s">
        <v>30</v>
      </c>
      <c r="H73" s="83" t="s">
        <v>35</v>
      </c>
      <c r="I73" s="278"/>
      <c r="J73" s="81"/>
      <c r="K73" s="82"/>
      <c r="L73" s="115"/>
      <c r="M73" s="81"/>
      <c r="N73" s="82">
        <v>0</v>
      </c>
      <c r="O73" s="82">
        <v>0</v>
      </c>
    </row>
    <row r="74" spans="2:15" ht="19" customHeight="1" x14ac:dyDescent="0.45">
      <c r="B74" s="113" t="s">
        <v>155</v>
      </c>
      <c r="C74" s="281" t="s">
        <v>32</v>
      </c>
      <c r="D74" s="276" t="s">
        <v>156</v>
      </c>
      <c r="E74" s="119">
        <v>1988</v>
      </c>
      <c r="F74" s="120" t="s">
        <v>34</v>
      </c>
      <c r="G74" s="117" t="s">
        <v>30</v>
      </c>
      <c r="H74" s="83" t="s">
        <v>35</v>
      </c>
      <c r="I74" s="278"/>
      <c r="J74" s="81"/>
      <c r="K74" s="82">
        <v>275</v>
      </c>
      <c r="L74" s="115">
        <v>224</v>
      </c>
      <c r="M74" s="81"/>
      <c r="N74" s="82">
        <v>499</v>
      </c>
      <c r="O74" s="82">
        <v>5988</v>
      </c>
    </row>
    <row r="75" spans="2:15" ht="19" customHeight="1" x14ac:dyDescent="0.45">
      <c r="B75" s="113" t="s">
        <v>157</v>
      </c>
      <c r="C75" s="281" t="s">
        <v>28</v>
      </c>
      <c r="D75" s="276" t="s">
        <v>29</v>
      </c>
      <c r="E75" s="119"/>
      <c r="F75" s="120"/>
      <c r="G75" s="117" t="s">
        <v>30</v>
      </c>
      <c r="H75" s="83"/>
      <c r="I75" s="278"/>
      <c r="J75" s="81"/>
      <c r="K75" s="82">
        <v>275</v>
      </c>
      <c r="L75" s="115"/>
      <c r="M75" s="81"/>
      <c r="N75" s="82">
        <v>275</v>
      </c>
      <c r="O75" s="82">
        <v>3300</v>
      </c>
    </row>
    <row r="76" spans="2:15" ht="19" customHeight="1" x14ac:dyDescent="0.45">
      <c r="B76" s="113" t="s">
        <v>158</v>
      </c>
      <c r="C76" s="281" t="s">
        <v>32</v>
      </c>
      <c r="D76" s="276" t="s">
        <v>159</v>
      </c>
      <c r="E76" s="119">
        <v>1988</v>
      </c>
      <c r="F76" s="120" t="s">
        <v>34</v>
      </c>
      <c r="G76" s="117" t="s">
        <v>30</v>
      </c>
      <c r="H76" s="83" t="s">
        <v>35</v>
      </c>
      <c r="I76" s="278"/>
      <c r="J76" s="81"/>
      <c r="K76" s="82">
        <v>275</v>
      </c>
      <c r="L76" s="115">
        <v>180</v>
      </c>
      <c r="M76" s="81"/>
      <c r="N76" s="82">
        <v>455</v>
      </c>
      <c r="O76" s="82">
        <v>5460</v>
      </c>
    </row>
    <row r="77" spans="2:15" ht="19" customHeight="1" x14ac:dyDescent="0.45">
      <c r="B77" s="113" t="s">
        <v>160</v>
      </c>
      <c r="C77" s="281" t="s">
        <v>32</v>
      </c>
      <c r="D77" s="276" t="s">
        <v>161</v>
      </c>
      <c r="E77" s="119">
        <v>1988</v>
      </c>
      <c r="F77" s="120" t="s">
        <v>34</v>
      </c>
      <c r="G77" s="117" t="s">
        <v>30</v>
      </c>
      <c r="H77" s="83" t="s">
        <v>35</v>
      </c>
      <c r="I77" s="278"/>
      <c r="J77" s="81"/>
      <c r="K77" s="82">
        <v>275</v>
      </c>
      <c r="L77" s="115">
        <v>224</v>
      </c>
      <c r="M77" s="81"/>
      <c r="N77" s="82">
        <v>499</v>
      </c>
      <c r="O77" s="82">
        <v>5988</v>
      </c>
    </row>
    <row r="78" spans="2:15" ht="19" customHeight="1" x14ac:dyDescent="0.45">
      <c r="B78" s="113" t="s">
        <v>162</v>
      </c>
      <c r="C78" s="281" t="s">
        <v>28</v>
      </c>
      <c r="D78" s="276" t="s">
        <v>29</v>
      </c>
      <c r="E78" s="119"/>
      <c r="F78" s="120"/>
      <c r="G78" s="117" t="s">
        <v>30</v>
      </c>
      <c r="H78" s="83"/>
      <c r="I78" s="278"/>
      <c r="J78" s="81"/>
      <c r="K78" s="82">
        <v>275</v>
      </c>
      <c r="L78" s="115"/>
      <c r="M78" s="81"/>
      <c r="N78" s="82">
        <v>275</v>
      </c>
      <c r="O78" s="82">
        <v>3300</v>
      </c>
    </row>
    <row r="79" spans="2:15" ht="19" customHeight="1" x14ac:dyDescent="0.45">
      <c r="B79" s="113" t="s">
        <v>163</v>
      </c>
      <c r="C79" s="281" t="s">
        <v>32</v>
      </c>
      <c r="D79" s="276"/>
      <c r="E79" s="119">
        <v>1986</v>
      </c>
      <c r="F79" s="120" t="s">
        <v>164</v>
      </c>
      <c r="G79" s="117" t="s">
        <v>165</v>
      </c>
      <c r="H79" s="83"/>
      <c r="I79" s="278"/>
      <c r="J79" s="81"/>
      <c r="K79" s="82">
        <v>275</v>
      </c>
      <c r="L79" s="115">
        <v>300</v>
      </c>
      <c r="M79" s="81"/>
      <c r="N79" s="82">
        <v>575</v>
      </c>
      <c r="O79" s="82">
        <v>6900</v>
      </c>
    </row>
    <row r="80" spans="2:15" ht="19" customHeight="1" x14ac:dyDescent="0.45">
      <c r="B80" s="113" t="s">
        <v>166</v>
      </c>
      <c r="C80" s="281" t="s">
        <v>32</v>
      </c>
      <c r="D80" s="276"/>
      <c r="E80" s="119">
        <v>2018</v>
      </c>
      <c r="F80" s="120" t="s">
        <v>167</v>
      </c>
      <c r="G80" s="117" t="s">
        <v>165</v>
      </c>
      <c r="H80" s="83"/>
      <c r="I80" s="278"/>
      <c r="J80" s="81"/>
      <c r="K80" s="82">
        <v>275</v>
      </c>
      <c r="L80" s="115">
        <v>524</v>
      </c>
      <c r="M80" s="81"/>
      <c r="N80" s="82">
        <v>799</v>
      </c>
      <c r="O80" s="82">
        <v>9588</v>
      </c>
    </row>
    <row r="81" spans="2:15" ht="19" customHeight="1" x14ac:dyDescent="0.45">
      <c r="B81" s="113" t="s">
        <v>168</v>
      </c>
      <c r="C81" s="281" t="s">
        <v>32</v>
      </c>
      <c r="D81" s="276"/>
      <c r="E81" s="119">
        <v>2018</v>
      </c>
      <c r="F81" s="120" t="s">
        <v>167</v>
      </c>
      <c r="G81" s="117" t="s">
        <v>165</v>
      </c>
      <c r="H81" s="83"/>
      <c r="I81" s="278"/>
      <c r="J81" s="81"/>
      <c r="K81" s="82">
        <v>275</v>
      </c>
      <c r="L81" s="115">
        <v>524</v>
      </c>
      <c r="M81" s="81"/>
      <c r="N81" s="82">
        <v>799</v>
      </c>
      <c r="O81" s="82">
        <v>9588</v>
      </c>
    </row>
    <row r="82" spans="2:15" ht="19" customHeight="1" x14ac:dyDescent="0.45">
      <c r="B82" s="113" t="s">
        <v>169</v>
      </c>
      <c r="C82" s="281" t="s">
        <v>32</v>
      </c>
      <c r="D82" s="276"/>
      <c r="E82" s="119">
        <v>1979</v>
      </c>
      <c r="F82" s="120" t="s">
        <v>170</v>
      </c>
      <c r="G82" s="117" t="s">
        <v>165</v>
      </c>
      <c r="H82" s="83"/>
      <c r="I82" s="278"/>
      <c r="J82" s="81"/>
      <c r="K82" s="82">
        <v>275</v>
      </c>
      <c r="L82" s="115">
        <v>325</v>
      </c>
      <c r="M82" s="81"/>
      <c r="N82" s="82">
        <v>600</v>
      </c>
      <c r="O82" s="82">
        <v>7200</v>
      </c>
    </row>
    <row r="83" spans="2:15" ht="19" customHeight="1" x14ac:dyDescent="0.45">
      <c r="B83" s="113" t="s">
        <v>171</v>
      </c>
      <c r="C83" s="281" t="s">
        <v>32</v>
      </c>
      <c r="D83" s="276"/>
      <c r="E83" s="119">
        <v>2018</v>
      </c>
      <c r="F83" s="120" t="s">
        <v>167</v>
      </c>
      <c r="G83" s="117" t="s">
        <v>165</v>
      </c>
      <c r="H83" s="83"/>
      <c r="I83" s="278"/>
      <c r="J83" s="81"/>
      <c r="K83" s="82">
        <v>275</v>
      </c>
      <c r="L83" s="115">
        <v>550</v>
      </c>
      <c r="M83" s="81"/>
      <c r="N83" s="82">
        <v>825</v>
      </c>
      <c r="O83" s="82">
        <v>9900</v>
      </c>
    </row>
    <row r="84" spans="2:15" ht="19" customHeight="1" x14ac:dyDescent="0.45">
      <c r="B84" s="113" t="s">
        <v>172</v>
      </c>
      <c r="C84" s="281" t="s">
        <v>32</v>
      </c>
      <c r="D84" s="276"/>
      <c r="E84" s="119">
        <v>2018</v>
      </c>
      <c r="F84" s="120" t="s">
        <v>167</v>
      </c>
      <c r="G84" s="117" t="s">
        <v>165</v>
      </c>
      <c r="H84" s="83"/>
      <c r="I84" s="278"/>
      <c r="J84" s="81"/>
      <c r="K84" s="82">
        <v>275</v>
      </c>
      <c r="L84" s="115">
        <v>550</v>
      </c>
      <c r="M84" s="81"/>
      <c r="N84" s="82">
        <v>825</v>
      </c>
      <c r="O84" s="82">
        <v>9900</v>
      </c>
    </row>
    <row r="85" spans="2:15" ht="19" customHeight="1" x14ac:dyDescent="0.45">
      <c r="B85" s="113" t="s">
        <v>173</v>
      </c>
      <c r="C85" s="281" t="s">
        <v>32</v>
      </c>
      <c r="D85" s="276"/>
      <c r="E85" s="119">
        <v>1982</v>
      </c>
      <c r="F85" s="120" t="s">
        <v>174</v>
      </c>
      <c r="G85" s="117" t="s">
        <v>165</v>
      </c>
      <c r="H85" s="83"/>
      <c r="I85" s="278"/>
      <c r="J85" s="81"/>
      <c r="K85" s="82">
        <v>275</v>
      </c>
      <c r="L85" s="115">
        <v>325</v>
      </c>
      <c r="M85" s="81"/>
      <c r="N85" s="82">
        <v>600</v>
      </c>
      <c r="O85" s="82">
        <v>7200</v>
      </c>
    </row>
    <row r="86" spans="2:15" ht="19" customHeight="1" x14ac:dyDescent="0.45">
      <c r="B86" s="113" t="s">
        <v>175</v>
      </c>
      <c r="C86" s="281" t="s">
        <v>32</v>
      </c>
      <c r="D86" s="276"/>
      <c r="E86" s="119">
        <v>1991</v>
      </c>
      <c r="F86" s="120" t="s">
        <v>176</v>
      </c>
      <c r="G86" s="117" t="s">
        <v>165</v>
      </c>
      <c r="H86" s="83"/>
      <c r="I86" s="278"/>
      <c r="J86" s="81"/>
      <c r="K86" s="82">
        <v>275</v>
      </c>
      <c r="L86" s="115">
        <v>300</v>
      </c>
      <c r="M86" s="81"/>
      <c r="N86" s="82">
        <v>575</v>
      </c>
      <c r="O86" s="82">
        <v>6900</v>
      </c>
    </row>
    <row r="87" spans="2:15" ht="19" customHeight="1" x14ac:dyDescent="0.45">
      <c r="B87" s="113" t="s">
        <v>177</v>
      </c>
      <c r="C87" s="281" t="s">
        <v>32</v>
      </c>
      <c r="D87" s="276" t="s">
        <v>76</v>
      </c>
      <c r="E87" s="119">
        <v>1994</v>
      </c>
      <c r="F87" s="120" t="s">
        <v>176</v>
      </c>
      <c r="G87" s="117" t="s">
        <v>165</v>
      </c>
      <c r="H87" s="83"/>
      <c r="I87" s="278"/>
      <c r="J87" s="81"/>
      <c r="K87" s="82">
        <v>275</v>
      </c>
      <c r="L87" s="115">
        <v>400</v>
      </c>
      <c r="M87" s="81"/>
      <c r="N87" s="82">
        <v>675</v>
      </c>
      <c r="O87" s="82">
        <v>8100</v>
      </c>
    </row>
    <row r="88" spans="2:15" ht="19" customHeight="1" x14ac:dyDescent="0.45">
      <c r="B88" s="113" t="s">
        <v>178</v>
      </c>
      <c r="C88" s="281" t="s">
        <v>32</v>
      </c>
      <c r="D88" s="276"/>
      <c r="E88" s="119">
        <v>1998</v>
      </c>
      <c r="F88" s="120" t="s">
        <v>34</v>
      </c>
      <c r="G88" s="117" t="s">
        <v>165</v>
      </c>
      <c r="H88" s="83"/>
      <c r="I88" s="278"/>
      <c r="J88" s="81"/>
      <c r="K88" s="82">
        <v>275</v>
      </c>
      <c r="L88" s="115">
        <v>350</v>
      </c>
      <c r="M88" s="81"/>
      <c r="N88" s="82">
        <v>625</v>
      </c>
      <c r="O88" s="82">
        <v>7500</v>
      </c>
    </row>
    <row r="89" spans="2:15" ht="19" customHeight="1" x14ac:dyDescent="0.45">
      <c r="B89" s="113" t="s">
        <v>179</v>
      </c>
      <c r="C89" s="281" t="s">
        <v>32</v>
      </c>
      <c r="D89" s="276"/>
      <c r="E89" s="119">
        <v>1998</v>
      </c>
      <c r="F89" s="120" t="s">
        <v>176</v>
      </c>
      <c r="G89" s="117" t="s">
        <v>165</v>
      </c>
      <c r="H89" s="83"/>
      <c r="I89" s="278"/>
      <c r="J89" s="81"/>
      <c r="K89" s="82">
        <v>275</v>
      </c>
      <c r="L89" s="115">
        <v>350</v>
      </c>
      <c r="M89" s="81"/>
      <c r="N89" s="82">
        <v>625</v>
      </c>
      <c r="O89" s="82">
        <v>7500</v>
      </c>
    </row>
    <row r="90" spans="2:15" ht="19" customHeight="1" x14ac:dyDescent="0.45">
      <c r="B90" s="113" t="s">
        <v>180</v>
      </c>
      <c r="C90" s="281" t="s">
        <v>32</v>
      </c>
      <c r="D90" s="276"/>
      <c r="E90" s="119">
        <v>1995</v>
      </c>
      <c r="F90" s="120" t="s">
        <v>176</v>
      </c>
      <c r="G90" s="117" t="s">
        <v>165</v>
      </c>
      <c r="H90" s="83"/>
      <c r="I90" s="278"/>
      <c r="J90" s="81"/>
      <c r="K90" s="82">
        <v>275</v>
      </c>
      <c r="L90" s="115">
        <v>320</v>
      </c>
      <c r="M90" s="81"/>
      <c r="N90" s="82">
        <v>595</v>
      </c>
      <c r="O90" s="82">
        <v>7140</v>
      </c>
    </row>
    <row r="91" spans="2:15" ht="19" customHeight="1" x14ac:dyDescent="0.45">
      <c r="B91" s="113" t="s">
        <v>181</v>
      </c>
      <c r="C91" s="281" t="s">
        <v>32</v>
      </c>
      <c r="D91" s="276"/>
      <c r="E91" s="119">
        <v>1996</v>
      </c>
      <c r="F91" s="120" t="s">
        <v>182</v>
      </c>
      <c r="G91" s="117" t="s">
        <v>165</v>
      </c>
      <c r="H91" s="83"/>
      <c r="I91" s="278" t="s">
        <v>183</v>
      </c>
      <c r="J91" s="81"/>
      <c r="K91" s="82">
        <v>275</v>
      </c>
      <c r="L91" s="115">
        <v>250</v>
      </c>
      <c r="M91" s="81"/>
      <c r="N91" s="82">
        <v>525</v>
      </c>
      <c r="O91" s="82">
        <v>6300</v>
      </c>
    </row>
    <row r="92" spans="2:15" ht="19" customHeight="1" x14ac:dyDescent="0.45">
      <c r="B92" s="113" t="s">
        <v>184</v>
      </c>
      <c r="C92" s="281" t="s">
        <v>32</v>
      </c>
      <c r="D92" s="276"/>
      <c r="E92" s="119">
        <v>1997</v>
      </c>
      <c r="F92" s="120" t="s">
        <v>176</v>
      </c>
      <c r="G92" s="117" t="s">
        <v>165</v>
      </c>
      <c r="H92" s="83"/>
      <c r="I92" s="278"/>
      <c r="J92" s="81"/>
      <c r="K92" s="82">
        <v>275</v>
      </c>
      <c r="L92" s="115">
        <v>275</v>
      </c>
      <c r="M92" s="81"/>
      <c r="N92" s="82">
        <v>550</v>
      </c>
      <c r="O92" s="82">
        <v>6600</v>
      </c>
    </row>
    <row r="93" spans="2:15" ht="19" customHeight="1" x14ac:dyDescent="0.45">
      <c r="B93" s="113" t="s">
        <v>185</v>
      </c>
      <c r="C93" s="281" t="s">
        <v>32</v>
      </c>
      <c r="D93" s="276"/>
      <c r="E93" s="119">
        <v>1998</v>
      </c>
      <c r="F93" s="120" t="s">
        <v>176</v>
      </c>
      <c r="G93" s="117" t="s">
        <v>165</v>
      </c>
      <c r="H93" s="83"/>
      <c r="I93" s="278"/>
      <c r="J93" s="81"/>
      <c r="K93" s="82">
        <v>275</v>
      </c>
      <c r="L93" s="115">
        <v>350</v>
      </c>
      <c r="M93" s="81"/>
      <c r="N93" s="82">
        <v>625</v>
      </c>
      <c r="O93" s="82">
        <v>7500</v>
      </c>
    </row>
    <row r="94" spans="2:15" ht="19" customHeight="1" x14ac:dyDescent="0.45">
      <c r="B94" s="113" t="s">
        <v>186</v>
      </c>
      <c r="C94" s="281" t="s">
        <v>32</v>
      </c>
      <c r="D94" s="276"/>
      <c r="E94" s="119">
        <v>1997</v>
      </c>
      <c r="F94" s="120" t="s">
        <v>176</v>
      </c>
      <c r="G94" s="117" t="s">
        <v>165</v>
      </c>
      <c r="H94" s="83"/>
      <c r="I94" s="278" t="s">
        <v>183</v>
      </c>
      <c r="J94" s="81"/>
      <c r="K94" s="82">
        <v>275</v>
      </c>
      <c r="L94" s="115">
        <v>350</v>
      </c>
      <c r="M94" s="81"/>
      <c r="N94" s="82">
        <v>625</v>
      </c>
      <c r="O94" s="82">
        <v>7500</v>
      </c>
    </row>
    <row r="95" spans="2:15" ht="19" customHeight="1" x14ac:dyDescent="0.45">
      <c r="B95" s="113" t="s">
        <v>187</v>
      </c>
      <c r="C95" s="281" t="s">
        <v>32</v>
      </c>
      <c r="D95" s="276"/>
      <c r="E95" s="119">
        <v>1995</v>
      </c>
      <c r="F95" s="120" t="s">
        <v>188</v>
      </c>
      <c r="G95" s="117" t="s">
        <v>165</v>
      </c>
      <c r="H95" s="83"/>
      <c r="I95" s="278" t="s">
        <v>183</v>
      </c>
      <c r="J95" s="81"/>
      <c r="K95" s="82">
        <v>275</v>
      </c>
      <c r="L95" s="115">
        <v>450</v>
      </c>
      <c r="M95" s="81"/>
      <c r="N95" s="82">
        <v>725</v>
      </c>
      <c r="O95" s="82">
        <v>8700</v>
      </c>
    </row>
    <row r="96" spans="2:15" ht="19" customHeight="1" x14ac:dyDescent="0.45">
      <c r="B96" s="113" t="s">
        <v>189</v>
      </c>
      <c r="C96" s="281" t="s">
        <v>32</v>
      </c>
      <c r="D96" s="276"/>
      <c r="E96" s="119">
        <v>2000</v>
      </c>
      <c r="F96" s="120" t="s">
        <v>176</v>
      </c>
      <c r="G96" s="117" t="s">
        <v>165</v>
      </c>
      <c r="H96" s="83"/>
      <c r="I96" s="278"/>
      <c r="J96" s="81"/>
      <c r="K96" s="82">
        <v>275</v>
      </c>
      <c r="L96" s="115">
        <v>320</v>
      </c>
      <c r="M96" s="81"/>
      <c r="N96" s="82">
        <v>595</v>
      </c>
      <c r="O96" s="82">
        <v>7140</v>
      </c>
    </row>
    <row r="97" spans="2:15" ht="19" customHeight="1" x14ac:dyDescent="0.45">
      <c r="B97" s="113" t="s">
        <v>190</v>
      </c>
      <c r="C97" s="281" t="s">
        <v>32</v>
      </c>
      <c r="D97" s="276"/>
      <c r="E97" s="119">
        <v>2009</v>
      </c>
      <c r="F97" s="120" t="s">
        <v>191</v>
      </c>
      <c r="G97" s="117" t="s">
        <v>165</v>
      </c>
      <c r="H97" s="83"/>
      <c r="I97" s="278" t="s">
        <v>183</v>
      </c>
      <c r="J97" s="81"/>
      <c r="K97" s="82">
        <v>275</v>
      </c>
      <c r="L97" s="115">
        <v>420</v>
      </c>
      <c r="M97" s="81"/>
      <c r="N97" s="82">
        <v>695</v>
      </c>
      <c r="O97" s="82">
        <v>8340</v>
      </c>
    </row>
    <row r="98" spans="2:15" ht="19" customHeight="1" x14ac:dyDescent="0.45">
      <c r="B98" s="113" t="s">
        <v>192</v>
      </c>
      <c r="C98" s="281" t="s">
        <v>32</v>
      </c>
      <c r="D98" s="276"/>
      <c r="E98" s="119">
        <v>2009</v>
      </c>
      <c r="F98" s="120" t="s">
        <v>191</v>
      </c>
      <c r="G98" s="117" t="s">
        <v>165</v>
      </c>
      <c r="H98" s="83"/>
      <c r="I98" s="278"/>
      <c r="J98" s="81"/>
      <c r="K98" s="82">
        <v>275</v>
      </c>
      <c r="L98" s="115">
        <v>420</v>
      </c>
      <c r="M98" s="81"/>
      <c r="N98" s="82">
        <v>695</v>
      </c>
      <c r="O98" s="82">
        <v>8340</v>
      </c>
    </row>
    <row r="99" spans="2:15" ht="19" customHeight="1" x14ac:dyDescent="0.45">
      <c r="B99" s="113" t="s">
        <v>193</v>
      </c>
      <c r="C99" s="281" t="s">
        <v>32</v>
      </c>
      <c r="D99" s="276"/>
      <c r="E99" s="119">
        <v>2009</v>
      </c>
      <c r="F99" s="120" t="s">
        <v>191</v>
      </c>
      <c r="G99" s="117" t="s">
        <v>165</v>
      </c>
      <c r="H99" s="83"/>
      <c r="I99" s="278" t="s">
        <v>183</v>
      </c>
      <c r="J99" s="81"/>
      <c r="K99" s="82">
        <v>275</v>
      </c>
      <c r="L99" s="115">
        <v>450</v>
      </c>
      <c r="M99" s="81"/>
      <c r="N99" s="82">
        <v>725</v>
      </c>
      <c r="O99" s="82">
        <v>8700</v>
      </c>
    </row>
    <row r="100" spans="2:15" ht="19" customHeight="1" x14ac:dyDescent="0.45">
      <c r="B100" s="113" t="s">
        <v>194</v>
      </c>
      <c r="C100" s="281" t="s">
        <v>32</v>
      </c>
      <c r="D100" s="276"/>
      <c r="E100" s="119">
        <v>2009</v>
      </c>
      <c r="F100" s="120" t="s">
        <v>191</v>
      </c>
      <c r="G100" s="117" t="s">
        <v>165</v>
      </c>
      <c r="H100" s="83"/>
      <c r="I100" s="278"/>
      <c r="J100" s="81"/>
      <c r="K100" s="82">
        <v>275</v>
      </c>
      <c r="L100" s="115">
        <v>400</v>
      </c>
      <c r="M100" s="81"/>
      <c r="N100" s="82">
        <v>675</v>
      </c>
      <c r="O100" s="82">
        <v>8100</v>
      </c>
    </row>
    <row r="101" spans="2:15" ht="19" customHeight="1" x14ac:dyDescent="0.45">
      <c r="B101" s="113" t="s">
        <v>195</v>
      </c>
      <c r="C101" s="281" t="s">
        <v>32</v>
      </c>
      <c r="D101" s="276"/>
      <c r="E101" s="119">
        <v>2009</v>
      </c>
      <c r="F101" s="120" t="s">
        <v>191</v>
      </c>
      <c r="G101" s="117" t="s">
        <v>165</v>
      </c>
      <c r="H101" s="83"/>
      <c r="I101" s="278"/>
      <c r="J101" s="81"/>
      <c r="K101" s="82">
        <v>275</v>
      </c>
      <c r="L101" s="115">
        <v>375</v>
      </c>
      <c r="M101" s="81"/>
      <c r="N101" s="82">
        <v>650</v>
      </c>
      <c r="O101" s="82">
        <v>7800</v>
      </c>
    </row>
    <row r="102" spans="2:15" ht="19" customHeight="1" x14ac:dyDescent="0.45">
      <c r="B102" s="113" t="s">
        <v>196</v>
      </c>
      <c r="C102" s="281" t="s">
        <v>32</v>
      </c>
      <c r="D102" s="276"/>
      <c r="E102" s="119">
        <v>2019</v>
      </c>
      <c r="F102" s="120" t="s">
        <v>197</v>
      </c>
      <c r="G102" s="117" t="s">
        <v>165</v>
      </c>
      <c r="H102" s="83"/>
      <c r="I102" s="278"/>
      <c r="J102" s="81"/>
      <c r="K102" s="82">
        <v>275</v>
      </c>
      <c r="L102" s="115">
        <v>550</v>
      </c>
      <c r="M102" s="81"/>
      <c r="N102" s="82">
        <v>825</v>
      </c>
      <c r="O102" s="82">
        <v>9900</v>
      </c>
    </row>
    <row r="103" spans="2:15" ht="19" customHeight="1" x14ac:dyDescent="0.45">
      <c r="B103" s="113" t="s">
        <v>198</v>
      </c>
      <c r="C103" s="281" t="s">
        <v>32</v>
      </c>
      <c r="D103" s="276"/>
      <c r="E103" s="119">
        <v>2009</v>
      </c>
      <c r="F103" s="120" t="s">
        <v>191</v>
      </c>
      <c r="G103" s="117" t="s">
        <v>165</v>
      </c>
      <c r="H103" s="83"/>
      <c r="I103" s="278"/>
      <c r="J103" s="81"/>
      <c r="K103" s="82">
        <v>275</v>
      </c>
      <c r="L103" s="115">
        <v>450</v>
      </c>
      <c r="M103" s="81"/>
      <c r="N103" s="82">
        <v>725</v>
      </c>
      <c r="O103" s="82">
        <v>8700</v>
      </c>
    </row>
    <row r="104" spans="2:15" ht="19" customHeight="1" x14ac:dyDescent="0.45">
      <c r="B104" s="113" t="s">
        <v>199</v>
      </c>
      <c r="C104" s="281" t="s">
        <v>32</v>
      </c>
      <c r="D104" s="276"/>
      <c r="E104" s="119">
        <v>2009</v>
      </c>
      <c r="F104" s="120" t="s">
        <v>191</v>
      </c>
      <c r="G104" s="117" t="s">
        <v>165</v>
      </c>
      <c r="H104" s="83"/>
      <c r="I104" s="278"/>
      <c r="J104" s="81"/>
      <c r="K104" s="82">
        <v>275</v>
      </c>
      <c r="L104" s="115">
        <v>420</v>
      </c>
      <c r="M104" s="81"/>
      <c r="N104" s="82">
        <v>695</v>
      </c>
      <c r="O104" s="82">
        <v>8340</v>
      </c>
    </row>
    <row r="105" spans="2:15" ht="19" customHeight="1" x14ac:dyDescent="0.45">
      <c r="B105" s="113" t="s">
        <v>200</v>
      </c>
      <c r="C105" s="281" t="s">
        <v>32</v>
      </c>
      <c r="D105" s="276"/>
      <c r="E105" s="119">
        <v>2009</v>
      </c>
      <c r="F105" s="120" t="s">
        <v>191</v>
      </c>
      <c r="G105" s="117" t="s">
        <v>165</v>
      </c>
      <c r="H105" s="83"/>
      <c r="I105" s="278"/>
      <c r="J105" s="81"/>
      <c r="K105" s="82">
        <v>275</v>
      </c>
      <c r="L105" s="115">
        <v>420</v>
      </c>
      <c r="M105" s="81"/>
      <c r="N105" s="82">
        <v>695</v>
      </c>
      <c r="O105" s="82">
        <v>8340</v>
      </c>
    </row>
    <row r="106" spans="2:15" ht="19" customHeight="1" x14ac:dyDescent="0.45">
      <c r="B106" s="113" t="s">
        <v>201</v>
      </c>
      <c r="C106" s="281" t="s">
        <v>28</v>
      </c>
      <c r="D106" s="276"/>
      <c r="E106" s="119"/>
      <c r="F106" s="120"/>
      <c r="G106" s="117" t="s">
        <v>165</v>
      </c>
      <c r="H106" s="83"/>
      <c r="I106" s="278"/>
      <c r="J106" s="81"/>
      <c r="K106" s="82">
        <v>275</v>
      </c>
      <c r="L106" s="115"/>
      <c r="M106" s="81"/>
      <c r="N106" s="82">
        <v>275</v>
      </c>
      <c r="O106" s="82">
        <v>3300</v>
      </c>
    </row>
    <row r="107" spans="2:15" ht="19" customHeight="1" x14ac:dyDescent="0.45">
      <c r="B107" s="113" t="s">
        <v>202</v>
      </c>
      <c r="C107" s="281" t="s">
        <v>32</v>
      </c>
      <c r="D107" s="276" t="s">
        <v>203</v>
      </c>
      <c r="E107" s="119">
        <v>2009</v>
      </c>
      <c r="F107" s="120" t="s">
        <v>191</v>
      </c>
      <c r="G107" s="117" t="s">
        <v>165</v>
      </c>
      <c r="H107" s="83"/>
      <c r="I107" s="278"/>
      <c r="J107" s="81"/>
      <c r="K107" s="82">
        <v>275</v>
      </c>
      <c r="L107" s="115">
        <v>200</v>
      </c>
      <c r="M107" s="81"/>
      <c r="N107" s="82">
        <v>475</v>
      </c>
      <c r="O107" s="82">
        <v>5700</v>
      </c>
    </row>
    <row r="108" spans="2:15" ht="19" customHeight="1" x14ac:dyDescent="0.45">
      <c r="B108" s="113" t="s">
        <v>204</v>
      </c>
      <c r="C108" s="281" t="s">
        <v>32</v>
      </c>
      <c r="D108" s="276"/>
      <c r="E108" s="119">
        <v>2009</v>
      </c>
      <c r="F108" s="120" t="s">
        <v>34</v>
      </c>
      <c r="G108" s="117" t="s">
        <v>165</v>
      </c>
      <c r="H108" s="83"/>
      <c r="I108" s="278" t="s">
        <v>183</v>
      </c>
      <c r="J108" s="81"/>
      <c r="K108" s="82">
        <v>275</v>
      </c>
      <c r="L108" s="115">
        <v>320</v>
      </c>
      <c r="M108" s="81"/>
      <c r="N108" s="82">
        <v>595</v>
      </c>
      <c r="O108" s="82">
        <v>7140</v>
      </c>
    </row>
    <row r="109" spans="2:15" ht="19" customHeight="1" x14ac:dyDescent="0.45">
      <c r="B109" s="113" t="s">
        <v>205</v>
      </c>
      <c r="C109" s="281" t="s">
        <v>32</v>
      </c>
      <c r="D109" s="276"/>
      <c r="E109" s="119">
        <v>2009</v>
      </c>
      <c r="F109" s="120" t="s">
        <v>34</v>
      </c>
      <c r="G109" s="117" t="s">
        <v>165</v>
      </c>
      <c r="H109" s="83"/>
      <c r="I109" s="278"/>
      <c r="J109" s="81"/>
      <c r="K109" s="82">
        <v>275</v>
      </c>
      <c r="L109" s="115">
        <v>450</v>
      </c>
      <c r="M109" s="81"/>
      <c r="N109" s="82">
        <v>725</v>
      </c>
      <c r="O109" s="82">
        <v>8700</v>
      </c>
    </row>
    <row r="110" spans="2:15" ht="19" customHeight="1" x14ac:dyDescent="0.45">
      <c r="B110" s="113" t="s">
        <v>206</v>
      </c>
      <c r="C110" s="281" t="s">
        <v>32</v>
      </c>
      <c r="D110" s="276"/>
      <c r="E110" s="119">
        <v>2009</v>
      </c>
      <c r="F110" s="120" t="s">
        <v>207</v>
      </c>
      <c r="G110" s="117" t="s">
        <v>165</v>
      </c>
      <c r="H110" s="83"/>
      <c r="I110" s="278"/>
      <c r="J110" s="81"/>
      <c r="K110" s="82">
        <v>275</v>
      </c>
      <c r="L110" s="115">
        <v>450</v>
      </c>
      <c r="M110" s="81"/>
      <c r="N110" s="82">
        <v>725</v>
      </c>
      <c r="O110" s="82">
        <v>8700</v>
      </c>
    </row>
    <row r="111" spans="2:15" ht="19" customHeight="1" x14ac:dyDescent="0.45">
      <c r="B111" s="113" t="s">
        <v>208</v>
      </c>
      <c r="C111" s="281" t="s">
        <v>32</v>
      </c>
      <c r="D111" s="276"/>
      <c r="E111" s="119">
        <v>2009</v>
      </c>
      <c r="F111" s="120" t="s">
        <v>34</v>
      </c>
      <c r="G111" s="117" t="s">
        <v>165</v>
      </c>
      <c r="H111" s="83"/>
      <c r="I111" s="278"/>
      <c r="J111" s="81"/>
      <c r="K111" s="82">
        <v>275</v>
      </c>
      <c r="L111" s="115">
        <v>424</v>
      </c>
      <c r="M111" s="81"/>
      <c r="N111" s="82">
        <v>699</v>
      </c>
      <c r="O111" s="82">
        <v>8388</v>
      </c>
    </row>
    <row r="112" spans="2:15" ht="19" customHeight="1" x14ac:dyDescent="0.45">
      <c r="B112" s="113" t="s">
        <v>209</v>
      </c>
      <c r="C112" s="281" t="s">
        <v>32</v>
      </c>
      <c r="D112" s="276"/>
      <c r="E112" s="119">
        <v>2009</v>
      </c>
      <c r="F112" s="120" t="s">
        <v>207</v>
      </c>
      <c r="G112" s="117" t="s">
        <v>165</v>
      </c>
      <c r="H112" s="83"/>
      <c r="I112" s="278"/>
      <c r="J112" s="81"/>
      <c r="K112" s="82">
        <v>275</v>
      </c>
      <c r="L112" s="115">
        <v>424</v>
      </c>
      <c r="M112" s="81"/>
      <c r="N112" s="82">
        <v>699</v>
      </c>
      <c r="O112" s="82">
        <v>8388</v>
      </c>
    </row>
    <row r="113" spans="2:15" ht="19" customHeight="1" x14ac:dyDescent="0.45">
      <c r="B113" s="113" t="s">
        <v>210</v>
      </c>
      <c r="C113" s="281" t="s">
        <v>32</v>
      </c>
      <c r="D113" s="276"/>
      <c r="E113" s="119">
        <v>2009</v>
      </c>
      <c r="F113" s="120" t="s">
        <v>207</v>
      </c>
      <c r="G113" s="117" t="s">
        <v>165</v>
      </c>
      <c r="H113" s="83"/>
      <c r="I113" s="278" t="s">
        <v>183</v>
      </c>
      <c r="J113" s="81"/>
      <c r="K113" s="82">
        <v>275</v>
      </c>
      <c r="L113" s="115">
        <v>375</v>
      </c>
      <c r="M113" s="81"/>
      <c r="N113" s="82">
        <v>650</v>
      </c>
      <c r="O113" s="82">
        <v>7800</v>
      </c>
    </row>
    <row r="114" spans="2:15" ht="19" customHeight="1" x14ac:dyDescent="0.45">
      <c r="B114" s="113" t="s">
        <v>211</v>
      </c>
      <c r="C114" s="281" t="s">
        <v>32</v>
      </c>
      <c r="D114" s="276"/>
      <c r="E114" s="119">
        <v>2009</v>
      </c>
      <c r="F114" s="120" t="s">
        <v>34</v>
      </c>
      <c r="G114" s="117" t="s">
        <v>165</v>
      </c>
      <c r="H114" s="83"/>
      <c r="I114" s="278"/>
      <c r="J114" s="81"/>
      <c r="K114" s="82">
        <v>275</v>
      </c>
      <c r="L114" s="115">
        <v>420</v>
      </c>
      <c r="M114" s="81"/>
      <c r="N114" s="82">
        <v>695</v>
      </c>
      <c r="O114" s="82">
        <v>8340</v>
      </c>
    </row>
    <row r="115" spans="2:15" ht="19" customHeight="1" x14ac:dyDescent="0.45">
      <c r="B115" s="113" t="s">
        <v>212</v>
      </c>
      <c r="C115" s="281" t="s">
        <v>32</v>
      </c>
      <c r="D115" s="276"/>
      <c r="E115" s="119">
        <v>2009</v>
      </c>
      <c r="F115" s="120" t="s">
        <v>207</v>
      </c>
      <c r="G115" s="117" t="s">
        <v>165</v>
      </c>
      <c r="H115" s="83"/>
      <c r="I115" s="278"/>
      <c r="J115" s="81"/>
      <c r="K115" s="82">
        <v>275</v>
      </c>
      <c r="L115" s="115">
        <v>424</v>
      </c>
      <c r="M115" s="81"/>
      <c r="N115" s="82">
        <v>699</v>
      </c>
      <c r="O115" s="82">
        <v>8388</v>
      </c>
    </row>
    <row r="116" spans="2:15" ht="19" customHeight="1" x14ac:dyDescent="0.45">
      <c r="B116" s="113" t="s">
        <v>213</v>
      </c>
      <c r="C116" s="281" t="s">
        <v>32</v>
      </c>
      <c r="D116" s="276"/>
      <c r="E116" s="119">
        <v>2009</v>
      </c>
      <c r="F116" s="120" t="s">
        <v>207</v>
      </c>
      <c r="G116" s="117" t="s">
        <v>165</v>
      </c>
      <c r="H116" s="83"/>
      <c r="I116" s="278"/>
      <c r="J116" s="81"/>
      <c r="K116" s="82">
        <v>275</v>
      </c>
      <c r="L116" s="115">
        <v>525</v>
      </c>
      <c r="M116" s="81"/>
      <c r="N116" s="82">
        <v>800</v>
      </c>
      <c r="O116" s="82">
        <v>9600</v>
      </c>
    </row>
    <row r="117" spans="2:15" ht="19" customHeight="1" x14ac:dyDescent="0.45">
      <c r="B117" s="113" t="s">
        <v>214</v>
      </c>
      <c r="C117" s="281" t="s">
        <v>32</v>
      </c>
      <c r="D117" s="276"/>
      <c r="E117" s="119">
        <v>2009</v>
      </c>
      <c r="F117" s="120" t="s">
        <v>207</v>
      </c>
      <c r="G117" s="117" t="s">
        <v>165</v>
      </c>
      <c r="H117" s="83"/>
      <c r="I117" s="278" t="s">
        <v>183</v>
      </c>
      <c r="J117" s="81"/>
      <c r="K117" s="82">
        <v>275</v>
      </c>
      <c r="L117" s="115">
        <v>450</v>
      </c>
      <c r="M117" s="81"/>
      <c r="N117" s="82">
        <v>725</v>
      </c>
      <c r="O117" s="82">
        <v>8700</v>
      </c>
    </row>
    <row r="118" spans="2:15" ht="19" customHeight="1" x14ac:dyDescent="0.45">
      <c r="B118" s="113" t="s">
        <v>215</v>
      </c>
      <c r="C118" s="281" t="s">
        <v>32</v>
      </c>
      <c r="D118" s="276"/>
      <c r="E118" s="119">
        <v>1971</v>
      </c>
      <c r="F118" s="120" t="s">
        <v>216</v>
      </c>
      <c r="G118" s="117" t="s">
        <v>165</v>
      </c>
      <c r="H118" s="83"/>
      <c r="I118" s="278"/>
      <c r="J118" s="81"/>
      <c r="K118" s="82">
        <v>275</v>
      </c>
      <c r="L118" s="115">
        <v>350</v>
      </c>
      <c r="M118" s="81"/>
      <c r="N118" s="82">
        <v>625</v>
      </c>
      <c r="O118" s="82">
        <v>7500</v>
      </c>
    </row>
    <row r="119" spans="2:15" ht="19" customHeight="1" x14ac:dyDescent="0.45">
      <c r="B119" s="113" t="s">
        <v>217</v>
      </c>
      <c r="C119" s="281" t="s">
        <v>32</v>
      </c>
      <c r="D119" s="276"/>
      <c r="E119" s="119">
        <v>2012</v>
      </c>
      <c r="F119" s="120" t="s">
        <v>207</v>
      </c>
      <c r="G119" s="117" t="s">
        <v>165</v>
      </c>
      <c r="H119" s="83"/>
      <c r="I119" s="278" t="s">
        <v>183</v>
      </c>
      <c r="J119" s="81"/>
      <c r="K119" s="82">
        <v>275</v>
      </c>
      <c r="L119" s="115">
        <v>450</v>
      </c>
      <c r="M119" s="81"/>
      <c r="N119" s="82">
        <v>725</v>
      </c>
      <c r="O119" s="82">
        <v>8700</v>
      </c>
    </row>
    <row r="120" spans="2:15" ht="19" customHeight="1" x14ac:dyDescent="0.45">
      <c r="B120" s="113" t="s">
        <v>218</v>
      </c>
      <c r="C120" s="281" t="s">
        <v>58</v>
      </c>
      <c r="D120" s="276"/>
      <c r="E120" s="119"/>
      <c r="F120" s="120"/>
      <c r="G120" s="117" t="s">
        <v>165</v>
      </c>
      <c r="H120" s="83"/>
      <c r="I120" s="278" t="s">
        <v>219</v>
      </c>
      <c r="J120" s="81"/>
      <c r="K120" s="82"/>
      <c r="L120" s="115"/>
      <c r="M120" s="81"/>
      <c r="N120" s="82">
        <v>0</v>
      </c>
      <c r="O120" s="82">
        <v>0</v>
      </c>
    </row>
    <row r="121" spans="2:15" ht="19" customHeight="1" x14ac:dyDescent="0.45">
      <c r="B121" s="113" t="s">
        <v>220</v>
      </c>
      <c r="C121" s="281" t="s">
        <v>32</v>
      </c>
      <c r="D121" s="276"/>
      <c r="E121" s="119">
        <v>2019</v>
      </c>
      <c r="F121" s="120" t="s">
        <v>197</v>
      </c>
      <c r="G121" s="117" t="s">
        <v>165</v>
      </c>
      <c r="H121" s="83"/>
      <c r="I121" s="278"/>
      <c r="J121" s="81"/>
      <c r="K121" s="82">
        <v>275</v>
      </c>
      <c r="L121" s="115">
        <v>525</v>
      </c>
      <c r="M121" s="81"/>
      <c r="N121" s="82">
        <v>800</v>
      </c>
      <c r="O121" s="82">
        <v>9600</v>
      </c>
    </row>
    <row r="122" spans="2:15" ht="19" customHeight="1" x14ac:dyDescent="0.45">
      <c r="B122" s="113" t="s">
        <v>221</v>
      </c>
      <c r="C122" s="281" t="s">
        <v>32</v>
      </c>
      <c r="D122" s="276"/>
      <c r="E122" s="119">
        <v>2012</v>
      </c>
      <c r="F122" s="120" t="s">
        <v>207</v>
      </c>
      <c r="G122" s="117" t="s">
        <v>165</v>
      </c>
      <c r="H122" s="83"/>
      <c r="I122" s="278"/>
      <c r="J122" s="81"/>
      <c r="K122" s="82">
        <v>275</v>
      </c>
      <c r="L122" s="115">
        <v>475</v>
      </c>
      <c r="M122" s="81"/>
      <c r="N122" s="82">
        <v>750</v>
      </c>
      <c r="O122" s="82">
        <v>9000</v>
      </c>
    </row>
    <row r="123" spans="2:15" ht="19" customHeight="1" x14ac:dyDescent="0.45">
      <c r="B123" s="113" t="s">
        <v>222</v>
      </c>
      <c r="C123" s="281" t="s">
        <v>58</v>
      </c>
      <c r="D123" s="276"/>
      <c r="E123" s="119"/>
      <c r="F123" s="120"/>
      <c r="G123" s="117" t="s">
        <v>165</v>
      </c>
      <c r="H123" s="83"/>
      <c r="I123" s="278" t="s">
        <v>219</v>
      </c>
      <c r="J123" s="81"/>
      <c r="K123" s="82"/>
      <c r="L123" s="115"/>
      <c r="M123" s="81"/>
      <c r="N123" s="82">
        <v>0</v>
      </c>
      <c r="O123" s="82">
        <v>0</v>
      </c>
    </row>
    <row r="124" spans="2:15" ht="19" customHeight="1" x14ac:dyDescent="0.45">
      <c r="B124" s="113" t="s">
        <v>223</v>
      </c>
      <c r="C124" s="281" t="s">
        <v>32</v>
      </c>
      <c r="D124" s="276"/>
      <c r="E124" s="119">
        <v>2012</v>
      </c>
      <c r="F124" s="120" t="s">
        <v>207</v>
      </c>
      <c r="G124" s="117" t="s">
        <v>165</v>
      </c>
      <c r="H124" s="83"/>
      <c r="I124" s="278" t="s">
        <v>183</v>
      </c>
      <c r="J124" s="81"/>
      <c r="K124" s="82">
        <v>275</v>
      </c>
      <c r="L124" s="115">
        <v>475</v>
      </c>
      <c r="M124" s="81"/>
      <c r="N124" s="82">
        <v>750</v>
      </c>
      <c r="O124" s="82">
        <v>9000</v>
      </c>
    </row>
    <row r="125" spans="2:15" ht="19" customHeight="1" x14ac:dyDescent="0.45">
      <c r="B125" s="113" t="s">
        <v>224</v>
      </c>
      <c r="C125" s="281" t="s">
        <v>32</v>
      </c>
      <c r="D125" s="276"/>
      <c r="E125" s="119">
        <v>2012</v>
      </c>
      <c r="F125" s="120" t="s">
        <v>207</v>
      </c>
      <c r="G125" s="117" t="s">
        <v>165</v>
      </c>
      <c r="H125" s="83"/>
      <c r="I125" s="278"/>
      <c r="J125" s="81"/>
      <c r="K125" s="82">
        <v>275</v>
      </c>
      <c r="L125" s="115">
        <v>350</v>
      </c>
      <c r="M125" s="81"/>
      <c r="N125" s="82">
        <v>625</v>
      </c>
      <c r="O125" s="82">
        <v>7500</v>
      </c>
    </row>
    <row r="126" spans="2:15" ht="19" customHeight="1" x14ac:dyDescent="0.45">
      <c r="B126" s="113" t="s">
        <v>225</v>
      </c>
      <c r="C126" s="281" t="s">
        <v>32</v>
      </c>
      <c r="D126" s="276"/>
      <c r="E126" s="119">
        <v>2012</v>
      </c>
      <c r="F126" s="120" t="s">
        <v>207</v>
      </c>
      <c r="G126" s="117" t="s">
        <v>165</v>
      </c>
      <c r="H126" s="83"/>
      <c r="I126" s="278"/>
      <c r="J126" s="81"/>
      <c r="K126" s="82">
        <v>275</v>
      </c>
      <c r="L126" s="115">
        <v>420</v>
      </c>
      <c r="M126" s="81"/>
      <c r="N126" s="82">
        <v>695</v>
      </c>
      <c r="O126" s="82">
        <v>8340</v>
      </c>
    </row>
    <row r="127" spans="2:15" ht="19" customHeight="1" x14ac:dyDescent="0.45">
      <c r="B127" s="113" t="s">
        <v>226</v>
      </c>
      <c r="C127" s="281" t="s">
        <v>32</v>
      </c>
      <c r="D127" s="276"/>
      <c r="E127" s="119">
        <v>2012</v>
      </c>
      <c r="F127" s="120" t="s">
        <v>207</v>
      </c>
      <c r="G127" s="117" t="s">
        <v>165</v>
      </c>
      <c r="H127" s="83"/>
      <c r="I127" s="278" t="s">
        <v>183</v>
      </c>
      <c r="J127" s="81"/>
      <c r="K127" s="82">
        <v>275</v>
      </c>
      <c r="L127" s="115">
        <v>424</v>
      </c>
      <c r="M127" s="81"/>
      <c r="N127" s="82">
        <v>699</v>
      </c>
      <c r="O127" s="82">
        <v>8388</v>
      </c>
    </row>
    <row r="128" spans="2:15" ht="19" customHeight="1" x14ac:dyDescent="0.45">
      <c r="B128" s="113" t="s">
        <v>227</v>
      </c>
      <c r="C128" s="281" t="s">
        <v>32</v>
      </c>
      <c r="D128" s="276"/>
      <c r="E128" s="119">
        <v>2019</v>
      </c>
      <c r="F128" s="120" t="s">
        <v>167</v>
      </c>
      <c r="G128" s="117" t="s">
        <v>165</v>
      </c>
      <c r="H128" s="83"/>
      <c r="I128" s="278"/>
      <c r="J128" s="81"/>
      <c r="K128" s="82">
        <v>275</v>
      </c>
      <c r="L128" s="115">
        <v>500</v>
      </c>
      <c r="M128" s="81"/>
      <c r="N128" s="82">
        <v>775</v>
      </c>
      <c r="O128" s="82">
        <v>9300</v>
      </c>
    </row>
    <row r="129" spans="2:15" ht="19" customHeight="1" x14ac:dyDescent="0.45">
      <c r="B129" s="113" t="s">
        <v>228</v>
      </c>
      <c r="C129" s="281" t="s">
        <v>32</v>
      </c>
      <c r="D129" s="276"/>
      <c r="E129" s="119">
        <v>2012</v>
      </c>
      <c r="F129" s="120" t="s">
        <v>207</v>
      </c>
      <c r="G129" s="117" t="s">
        <v>165</v>
      </c>
      <c r="H129" s="83"/>
      <c r="I129" s="278"/>
      <c r="J129" s="81"/>
      <c r="K129" s="82">
        <v>275</v>
      </c>
      <c r="L129" s="115">
        <v>420</v>
      </c>
      <c r="M129" s="81"/>
      <c r="N129" s="82">
        <v>695</v>
      </c>
      <c r="O129" s="82">
        <v>8340</v>
      </c>
    </row>
    <row r="130" spans="2:15" ht="19" customHeight="1" x14ac:dyDescent="0.45">
      <c r="B130" s="113" t="s">
        <v>229</v>
      </c>
      <c r="C130" s="281" t="s">
        <v>32</v>
      </c>
      <c r="D130" s="276"/>
      <c r="E130" s="119">
        <v>2019</v>
      </c>
      <c r="F130" s="120" t="s">
        <v>167</v>
      </c>
      <c r="G130" s="117" t="s">
        <v>165</v>
      </c>
      <c r="H130" s="83"/>
      <c r="I130" s="278" t="s">
        <v>183</v>
      </c>
      <c r="J130" s="81"/>
      <c r="K130" s="82">
        <v>275</v>
      </c>
      <c r="L130" s="115">
        <v>475</v>
      </c>
      <c r="M130" s="81"/>
      <c r="N130" s="82">
        <v>750</v>
      </c>
      <c r="O130" s="82">
        <v>9000</v>
      </c>
    </row>
    <row r="131" spans="2:15" ht="19" customHeight="1" x14ac:dyDescent="0.45">
      <c r="B131" s="113" t="s">
        <v>230</v>
      </c>
      <c r="C131" s="281" t="s">
        <v>32</v>
      </c>
      <c r="D131" s="276"/>
      <c r="E131" s="119">
        <v>2012</v>
      </c>
      <c r="F131" s="120" t="s">
        <v>207</v>
      </c>
      <c r="G131" s="117" t="s">
        <v>165</v>
      </c>
      <c r="H131" s="83"/>
      <c r="I131" s="278" t="s">
        <v>183</v>
      </c>
      <c r="J131" s="81"/>
      <c r="K131" s="82">
        <v>275</v>
      </c>
      <c r="L131" s="115">
        <v>500</v>
      </c>
      <c r="M131" s="81"/>
      <c r="N131" s="82">
        <v>775</v>
      </c>
      <c r="O131" s="82">
        <v>9300</v>
      </c>
    </row>
    <row r="132" spans="2:15" ht="19" customHeight="1" x14ac:dyDescent="0.45">
      <c r="B132" s="113" t="s">
        <v>231</v>
      </c>
      <c r="C132" s="281" t="s">
        <v>32</v>
      </c>
      <c r="D132" s="276"/>
      <c r="E132" s="119">
        <v>2012</v>
      </c>
      <c r="F132" s="120" t="s">
        <v>207</v>
      </c>
      <c r="G132" s="117" t="s">
        <v>165</v>
      </c>
      <c r="H132" s="83"/>
      <c r="I132" s="278"/>
      <c r="J132" s="81"/>
      <c r="K132" s="82">
        <v>275</v>
      </c>
      <c r="L132" s="115">
        <v>475</v>
      </c>
      <c r="M132" s="81"/>
      <c r="N132" s="82">
        <v>750</v>
      </c>
      <c r="O132" s="82">
        <v>9000</v>
      </c>
    </row>
    <row r="133" spans="2:15" ht="19" customHeight="1" x14ac:dyDescent="0.45">
      <c r="B133" s="113" t="s">
        <v>232</v>
      </c>
      <c r="C133" s="281" t="s">
        <v>32</v>
      </c>
      <c r="D133" s="276"/>
      <c r="E133" s="119">
        <v>2012</v>
      </c>
      <c r="F133" s="120" t="s">
        <v>207</v>
      </c>
      <c r="G133" s="117" t="s">
        <v>165</v>
      </c>
      <c r="H133" s="83"/>
      <c r="I133" s="278"/>
      <c r="J133" s="81"/>
      <c r="K133" s="82">
        <v>275</v>
      </c>
      <c r="L133" s="115">
        <v>424</v>
      </c>
      <c r="M133" s="81"/>
      <c r="N133" s="82">
        <v>699</v>
      </c>
      <c r="O133" s="82">
        <v>8388</v>
      </c>
    </row>
    <row r="134" spans="2:15" ht="19" customHeight="1" x14ac:dyDescent="0.45">
      <c r="B134" s="113" t="s">
        <v>233</v>
      </c>
      <c r="C134" s="281" t="s">
        <v>32</v>
      </c>
      <c r="D134" s="276"/>
      <c r="E134" s="119">
        <v>2012</v>
      </c>
      <c r="F134" s="120" t="s">
        <v>207</v>
      </c>
      <c r="G134" s="117" t="s">
        <v>165</v>
      </c>
      <c r="H134" s="83"/>
      <c r="I134" s="278"/>
      <c r="J134" s="81"/>
      <c r="K134" s="82">
        <v>275</v>
      </c>
      <c r="L134" s="115">
        <v>475</v>
      </c>
      <c r="M134" s="81"/>
      <c r="N134" s="82">
        <v>750</v>
      </c>
      <c r="O134" s="82">
        <v>9000</v>
      </c>
    </row>
    <row r="135" spans="2:15" ht="19" customHeight="1" x14ac:dyDescent="0.45">
      <c r="B135" s="113" t="s">
        <v>234</v>
      </c>
      <c r="C135" s="281" t="s">
        <v>32</v>
      </c>
      <c r="D135" s="276"/>
      <c r="E135" s="119">
        <v>2012</v>
      </c>
      <c r="F135" s="120" t="s">
        <v>207</v>
      </c>
      <c r="G135" s="117" t="s">
        <v>165</v>
      </c>
      <c r="H135" s="83"/>
      <c r="I135" s="278"/>
      <c r="J135" s="81"/>
      <c r="K135" s="82">
        <v>275</v>
      </c>
      <c r="L135" s="115">
        <v>424</v>
      </c>
      <c r="M135" s="81"/>
      <c r="N135" s="82">
        <v>699</v>
      </c>
      <c r="O135" s="82">
        <v>8388</v>
      </c>
    </row>
    <row r="136" spans="2:15" ht="19" customHeight="1" x14ac:dyDescent="0.45">
      <c r="B136" s="113" t="s">
        <v>235</v>
      </c>
      <c r="C136" s="281" t="s">
        <v>32</v>
      </c>
      <c r="D136" s="276" t="s">
        <v>88</v>
      </c>
      <c r="E136" s="119">
        <v>2012</v>
      </c>
      <c r="F136" s="120" t="s">
        <v>207</v>
      </c>
      <c r="G136" s="117" t="s">
        <v>165</v>
      </c>
      <c r="H136" s="83"/>
      <c r="I136" s="278"/>
      <c r="J136" s="81"/>
      <c r="K136" s="82">
        <v>275</v>
      </c>
      <c r="L136" s="115">
        <v>500</v>
      </c>
      <c r="M136" s="81"/>
      <c r="N136" s="82">
        <v>775</v>
      </c>
      <c r="O136" s="82">
        <v>9300</v>
      </c>
    </row>
    <row r="137" spans="2:15" ht="19" customHeight="1" x14ac:dyDescent="0.45">
      <c r="B137" s="113" t="s">
        <v>236</v>
      </c>
      <c r="C137" s="281" t="s">
        <v>32</v>
      </c>
      <c r="D137" s="276"/>
      <c r="E137" s="119">
        <v>2009</v>
      </c>
      <c r="F137" s="120" t="s">
        <v>207</v>
      </c>
      <c r="G137" s="117" t="s">
        <v>165</v>
      </c>
      <c r="H137" s="83"/>
      <c r="I137" s="278"/>
      <c r="J137" s="81"/>
      <c r="K137" s="82">
        <v>275</v>
      </c>
      <c r="L137" s="115">
        <v>485</v>
      </c>
      <c r="M137" s="81"/>
      <c r="N137" s="82">
        <v>760</v>
      </c>
      <c r="O137" s="82">
        <v>9120</v>
      </c>
    </row>
    <row r="138" spans="2:15" ht="19" customHeight="1" x14ac:dyDescent="0.45">
      <c r="B138" s="113" t="s">
        <v>237</v>
      </c>
      <c r="C138" s="281" t="s">
        <v>32</v>
      </c>
      <c r="D138" s="276"/>
      <c r="E138" s="119">
        <v>2009</v>
      </c>
      <c r="F138" s="120" t="s">
        <v>207</v>
      </c>
      <c r="G138" s="117" t="s">
        <v>165</v>
      </c>
      <c r="H138" s="83"/>
      <c r="I138" s="278"/>
      <c r="J138" s="81"/>
      <c r="K138" s="82">
        <v>275</v>
      </c>
      <c r="L138" s="115">
        <v>375</v>
      </c>
      <c r="M138" s="81"/>
      <c r="N138" s="82">
        <v>650</v>
      </c>
      <c r="O138" s="82">
        <v>7800</v>
      </c>
    </row>
    <row r="139" spans="2:15" ht="19" customHeight="1" x14ac:dyDescent="0.45">
      <c r="B139" s="113" t="s">
        <v>238</v>
      </c>
      <c r="C139" s="281" t="s">
        <v>32</v>
      </c>
      <c r="D139" s="276"/>
      <c r="E139" s="119">
        <v>2012</v>
      </c>
      <c r="F139" s="120" t="s">
        <v>207</v>
      </c>
      <c r="G139" s="117" t="s">
        <v>165</v>
      </c>
      <c r="H139" s="83"/>
      <c r="I139" s="278"/>
      <c r="J139" s="81"/>
      <c r="K139" s="82">
        <v>275</v>
      </c>
      <c r="L139" s="115">
        <v>375</v>
      </c>
      <c r="M139" s="81"/>
      <c r="N139" s="82">
        <v>650</v>
      </c>
      <c r="O139" s="82">
        <v>7800</v>
      </c>
    </row>
    <row r="140" spans="2:15" ht="19" customHeight="1" x14ac:dyDescent="0.45">
      <c r="B140" s="113" t="s">
        <v>239</v>
      </c>
      <c r="C140" s="281" t="s">
        <v>32</v>
      </c>
      <c r="D140" s="276"/>
      <c r="E140" s="119">
        <v>2019</v>
      </c>
      <c r="F140" s="120" t="s">
        <v>167</v>
      </c>
      <c r="G140" s="117" t="s">
        <v>165</v>
      </c>
      <c r="H140" s="83"/>
      <c r="I140" s="278"/>
      <c r="J140" s="81"/>
      <c r="K140" s="82">
        <v>275</v>
      </c>
      <c r="L140" s="115">
        <v>500</v>
      </c>
      <c r="M140" s="81"/>
      <c r="N140" s="82">
        <v>775</v>
      </c>
      <c r="O140" s="82">
        <v>9300</v>
      </c>
    </row>
    <row r="141" spans="2:15" ht="19" customHeight="1" x14ac:dyDescent="0.45">
      <c r="B141" s="113" t="s">
        <v>240</v>
      </c>
      <c r="C141" s="281" t="s">
        <v>32</v>
      </c>
      <c r="D141" s="276"/>
      <c r="E141" s="119">
        <v>2010</v>
      </c>
      <c r="F141" s="120" t="s">
        <v>207</v>
      </c>
      <c r="G141" s="117" t="s">
        <v>165</v>
      </c>
      <c r="H141" s="83"/>
      <c r="I141" s="278"/>
      <c r="J141" s="81"/>
      <c r="K141" s="82">
        <v>275</v>
      </c>
      <c r="L141" s="115">
        <v>424</v>
      </c>
      <c r="M141" s="81"/>
      <c r="N141" s="82">
        <v>699</v>
      </c>
      <c r="O141" s="82">
        <v>8388</v>
      </c>
    </row>
    <row r="142" spans="2:15" ht="19" customHeight="1" x14ac:dyDescent="0.45">
      <c r="B142" s="113" t="s">
        <v>241</v>
      </c>
      <c r="C142" s="281" t="s">
        <v>32</v>
      </c>
      <c r="D142" s="276"/>
      <c r="E142" s="119">
        <v>2010</v>
      </c>
      <c r="F142" s="120" t="s">
        <v>207</v>
      </c>
      <c r="G142" s="117" t="s">
        <v>165</v>
      </c>
      <c r="H142" s="83"/>
      <c r="I142" s="278"/>
      <c r="J142" s="81"/>
      <c r="K142" s="82">
        <v>275</v>
      </c>
      <c r="L142" s="115">
        <v>500</v>
      </c>
      <c r="M142" s="81"/>
      <c r="N142" s="82">
        <v>775</v>
      </c>
      <c r="O142" s="82">
        <v>9300</v>
      </c>
    </row>
    <row r="143" spans="2:15" ht="19" customHeight="1" x14ac:dyDescent="0.45">
      <c r="B143" s="113" t="s">
        <v>242</v>
      </c>
      <c r="C143" s="281" t="s">
        <v>32</v>
      </c>
      <c r="D143" s="276"/>
      <c r="E143" s="119">
        <v>2009</v>
      </c>
      <c r="F143" s="120" t="s">
        <v>207</v>
      </c>
      <c r="G143" s="117" t="s">
        <v>165</v>
      </c>
      <c r="H143" s="83"/>
      <c r="I143" s="278"/>
      <c r="J143" s="81"/>
      <c r="K143" s="82">
        <v>275</v>
      </c>
      <c r="L143" s="115">
        <v>500</v>
      </c>
      <c r="M143" s="81"/>
      <c r="N143" s="82">
        <v>775</v>
      </c>
      <c r="O143" s="82">
        <v>9300</v>
      </c>
    </row>
    <row r="144" spans="2:15" ht="19" customHeight="1" x14ac:dyDescent="0.45">
      <c r="B144" s="113" t="s">
        <v>243</v>
      </c>
      <c r="C144" s="281" t="s">
        <v>32</v>
      </c>
      <c r="D144" s="276"/>
      <c r="E144" s="119">
        <v>2009</v>
      </c>
      <c r="F144" s="120" t="s">
        <v>207</v>
      </c>
      <c r="G144" s="117" t="s">
        <v>165</v>
      </c>
      <c r="H144" s="83"/>
      <c r="I144" s="278"/>
      <c r="J144" s="81"/>
      <c r="K144" s="82">
        <v>275</v>
      </c>
      <c r="L144" s="115">
        <v>350</v>
      </c>
      <c r="M144" s="81"/>
      <c r="N144" s="82">
        <v>625</v>
      </c>
      <c r="O144" s="82">
        <v>7500</v>
      </c>
    </row>
    <row r="145" spans="2:15" ht="19" customHeight="1" x14ac:dyDescent="0.45">
      <c r="B145" s="113" t="s">
        <v>244</v>
      </c>
      <c r="C145" s="281" t="s">
        <v>32</v>
      </c>
      <c r="D145" s="276"/>
      <c r="E145" s="119">
        <v>2009</v>
      </c>
      <c r="F145" s="120" t="s">
        <v>207</v>
      </c>
      <c r="G145" s="117" t="s">
        <v>165</v>
      </c>
      <c r="H145" s="83"/>
      <c r="I145" s="278"/>
      <c r="J145" s="81"/>
      <c r="K145" s="82">
        <v>275</v>
      </c>
      <c r="L145" s="115">
        <v>450</v>
      </c>
      <c r="M145" s="81"/>
      <c r="N145" s="82">
        <v>725</v>
      </c>
      <c r="O145" s="82">
        <v>8700</v>
      </c>
    </row>
    <row r="146" spans="2:15" ht="19" customHeight="1" x14ac:dyDescent="0.45">
      <c r="B146" s="113" t="s">
        <v>245</v>
      </c>
      <c r="C146" s="281" t="s">
        <v>32</v>
      </c>
      <c r="D146" s="276" t="s">
        <v>203</v>
      </c>
      <c r="E146" s="119">
        <v>2009</v>
      </c>
      <c r="F146" s="120" t="s">
        <v>207</v>
      </c>
      <c r="G146" s="117" t="s">
        <v>165</v>
      </c>
      <c r="H146" s="83"/>
      <c r="I146" s="278"/>
      <c r="J146" s="81"/>
      <c r="K146" s="82">
        <v>275</v>
      </c>
      <c r="L146" s="115">
        <v>420</v>
      </c>
      <c r="M146" s="81"/>
      <c r="N146" s="82">
        <v>695</v>
      </c>
      <c r="O146" s="82">
        <v>8340</v>
      </c>
    </row>
    <row r="147" spans="2:15" ht="19" customHeight="1" x14ac:dyDescent="0.45">
      <c r="B147" s="113" t="s">
        <v>246</v>
      </c>
      <c r="C147" s="281" t="s">
        <v>32</v>
      </c>
      <c r="D147" s="276"/>
      <c r="E147" s="119">
        <v>2009</v>
      </c>
      <c r="F147" s="120" t="s">
        <v>207</v>
      </c>
      <c r="G147" s="117" t="s">
        <v>165</v>
      </c>
      <c r="H147" s="83"/>
      <c r="I147" s="278"/>
      <c r="J147" s="81"/>
      <c r="K147" s="82">
        <v>275</v>
      </c>
      <c r="L147" s="115">
        <v>500</v>
      </c>
      <c r="M147" s="81"/>
      <c r="N147" s="82">
        <v>775</v>
      </c>
      <c r="O147" s="82">
        <v>9300</v>
      </c>
    </row>
    <row r="148" spans="2:15" ht="19" customHeight="1" x14ac:dyDescent="0.45">
      <c r="B148" s="113" t="s">
        <v>247</v>
      </c>
      <c r="C148" s="281" t="s">
        <v>32</v>
      </c>
      <c r="D148" s="276"/>
      <c r="E148" s="119">
        <v>1999</v>
      </c>
      <c r="F148" s="120" t="s">
        <v>176</v>
      </c>
      <c r="G148" s="117" t="s">
        <v>165</v>
      </c>
      <c r="H148" s="83"/>
      <c r="I148" s="278"/>
      <c r="J148" s="81"/>
      <c r="K148" s="82">
        <v>275</v>
      </c>
      <c r="L148" s="115">
        <v>375</v>
      </c>
      <c r="M148" s="81"/>
      <c r="N148" s="82">
        <v>650</v>
      </c>
      <c r="O148" s="82">
        <v>7800</v>
      </c>
    </row>
    <row r="149" spans="2:15" ht="19" customHeight="1" x14ac:dyDescent="0.45">
      <c r="B149" s="113" t="s">
        <v>248</v>
      </c>
      <c r="C149" s="281" t="s">
        <v>32</v>
      </c>
      <c r="D149" s="276"/>
      <c r="E149" s="119">
        <v>2019</v>
      </c>
      <c r="F149" s="120" t="s">
        <v>197</v>
      </c>
      <c r="G149" s="117" t="s">
        <v>165</v>
      </c>
      <c r="H149" s="83"/>
      <c r="I149" s="278"/>
      <c r="J149" s="81"/>
      <c r="K149" s="82">
        <v>275</v>
      </c>
      <c r="L149" s="115">
        <v>550</v>
      </c>
      <c r="M149" s="81"/>
      <c r="N149" s="82">
        <v>825</v>
      </c>
      <c r="O149" s="82">
        <v>9900</v>
      </c>
    </row>
    <row r="150" spans="2:15" ht="19" customHeight="1" x14ac:dyDescent="0.45">
      <c r="B150" s="113" t="s">
        <v>249</v>
      </c>
      <c r="C150" s="281" t="s">
        <v>32</v>
      </c>
      <c r="D150" s="276"/>
      <c r="E150" s="119">
        <v>1997</v>
      </c>
      <c r="F150" s="120" t="s">
        <v>176</v>
      </c>
      <c r="G150" s="117" t="s">
        <v>165</v>
      </c>
      <c r="H150" s="83"/>
      <c r="I150" s="278" t="s">
        <v>183</v>
      </c>
      <c r="J150" s="81"/>
      <c r="K150" s="82">
        <v>275</v>
      </c>
      <c r="L150" s="115">
        <v>424</v>
      </c>
      <c r="M150" s="81"/>
      <c r="N150" s="82">
        <v>699</v>
      </c>
      <c r="O150" s="82">
        <v>8388</v>
      </c>
    </row>
    <row r="151" spans="2:15" ht="19" customHeight="1" x14ac:dyDescent="0.45">
      <c r="B151" s="113" t="s">
        <v>250</v>
      </c>
      <c r="C151" s="281" t="s">
        <v>32</v>
      </c>
      <c r="D151" s="276"/>
      <c r="E151" s="119">
        <v>2018</v>
      </c>
      <c r="F151" s="120" t="s">
        <v>167</v>
      </c>
      <c r="G151" s="117" t="s">
        <v>165</v>
      </c>
      <c r="H151" s="83"/>
      <c r="I151" s="278"/>
      <c r="J151" s="81"/>
      <c r="K151" s="82">
        <v>275</v>
      </c>
      <c r="L151" s="115">
        <v>474</v>
      </c>
      <c r="M151" s="81"/>
      <c r="N151" s="82">
        <v>749</v>
      </c>
      <c r="O151" s="82">
        <v>8988</v>
      </c>
    </row>
    <row r="152" spans="2:15" ht="19" customHeight="1" x14ac:dyDescent="0.45">
      <c r="B152" s="113" t="s">
        <v>251</v>
      </c>
      <c r="C152" s="281" t="s">
        <v>32</v>
      </c>
      <c r="D152" s="276"/>
      <c r="E152" s="119">
        <v>2018</v>
      </c>
      <c r="F152" s="120" t="s">
        <v>167</v>
      </c>
      <c r="G152" s="117" t="s">
        <v>165</v>
      </c>
      <c r="H152" s="83"/>
      <c r="I152" s="278"/>
      <c r="J152" s="81"/>
      <c r="K152" s="82">
        <v>275</v>
      </c>
      <c r="L152" s="115">
        <v>475</v>
      </c>
      <c r="M152" s="81"/>
      <c r="N152" s="82">
        <v>750</v>
      </c>
      <c r="O152" s="82">
        <v>9000</v>
      </c>
    </row>
    <row r="153" spans="2:15" ht="19" customHeight="1" x14ac:dyDescent="0.45">
      <c r="B153" s="113" t="s">
        <v>252</v>
      </c>
      <c r="C153" s="281" t="s">
        <v>32</v>
      </c>
      <c r="D153" s="276"/>
      <c r="E153" s="119">
        <v>2019</v>
      </c>
      <c r="F153" s="120" t="s">
        <v>167</v>
      </c>
      <c r="G153" s="117" t="s">
        <v>165</v>
      </c>
      <c r="H153" s="83"/>
      <c r="I153" s="278"/>
      <c r="J153" s="81"/>
      <c r="K153" s="82">
        <v>275</v>
      </c>
      <c r="L153" s="115">
        <v>475</v>
      </c>
      <c r="M153" s="81"/>
      <c r="N153" s="82">
        <v>750</v>
      </c>
      <c r="O153" s="82">
        <v>9000</v>
      </c>
    </row>
    <row r="154" spans="2:15" ht="19" customHeight="1" x14ac:dyDescent="0.45">
      <c r="B154" s="113" t="s">
        <v>253</v>
      </c>
      <c r="C154" s="281" t="s">
        <v>32</v>
      </c>
      <c r="D154" s="276"/>
      <c r="E154" s="119">
        <v>1998</v>
      </c>
      <c r="F154" s="120" t="s">
        <v>176</v>
      </c>
      <c r="G154" s="117" t="s">
        <v>165</v>
      </c>
      <c r="H154" s="83"/>
      <c r="I154" s="278"/>
      <c r="J154" s="81"/>
      <c r="K154" s="82">
        <v>275</v>
      </c>
      <c r="L154" s="115">
        <v>400</v>
      </c>
      <c r="M154" s="81"/>
      <c r="N154" s="82">
        <v>675</v>
      </c>
      <c r="O154" s="82">
        <v>8100</v>
      </c>
    </row>
    <row r="155" spans="2:15" ht="19" customHeight="1" x14ac:dyDescent="0.45">
      <c r="B155" s="113" t="s">
        <v>254</v>
      </c>
      <c r="C155" s="281" t="s">
        <v>32</v>
      </c>
      <c r="D155" s="276"/>
      <c r="E155" s="119">
        <v>2010</v>
      </c>
      <c r="F155" s="120" t="s">
        <v>207</v>
      </c>
      <c r="G155" s="117" t="s">
        <v>165</v>
      </c>
      <c r="H155" s="83"/>
      <c r="I155" s="278"/>
      <c r="J155" s="81"/>
      <c r="K155" s="82">
        <v>275</v>
      </c>
      <c r="L155" s="115">
        <v>500</v>
      </c>
      <c r="M155" s="81"/>
      <c r="N155" s="82">
        <v>775</v>
      </c>
      <c r="O155" s="82">
        <v>9300</v>
      </c>
    </row>
    <row r="156" spans="2:15" ht="19" customHeight="1" x14ac:dyDescent="0.45">
      <c r="B156" s="113" t="s">
        <v>255</v>
      </c>
      <c r="C156" s="281" t="s">
        <v>32</v>
      </c>
      <c r="D156" s="276"/>
      <c r="E156" s="119">
        <v>1988</v>
      </c>
      <c r="F156" s="120" t="s">
        <v>34</v>
      </c>
      <c r="G156" s="117" t="s">
        <v>165</v>
      </c>
      <c r="H156" s="83"/>
      <c r="I156" s="278" t="s">
        <v>183</v>
      </c>
      <c r="J156" s="81"/>
      <c r="K156" s="82">
        <v>275</v>
      </c>
      <c r="L156" s="115">
        <v>275</v>
      </c>
      <c r="M156" s="81"/>
      <c r="N156" s="82">
        <v>550</v>
      </c>
      <c r="O156" s="82">
        <v>6600</v>
      </c>
    </row>
    <row r="157" spans="2:15" ht="19" customHeight="1" x14ac:dyDescent="0.45">
      <c r="B157" s="113" t="s">
        <v>256</v>
      </c>
      <c r="C157" s="281" t="s">
        <v>28</v>
      </c>
      <c r="D157" s="276"/>
      <c r="E157" s="119"/>
      <c r="F157" s="120"/>
      <c r="G157" s="117" t="s">
        <v>165</v>
      </c>
      <c r="H157" s="83"/>
      <c r="I157" s="278"/>
      <c r="J157" s="81"/>
      <c r="K157" s="82">
        <v>225</v>
      </c>
      <c r="L157" s="115"/>
      <c r="M157" s="81"/>
      <c r="N157" s="82">
        <v>225</v>
      </c>
      <c r="O157" s="82">
        <v>2700</v>
      </c>
    </row>
    <row r="158" spans="2:15" ht="19" customHeight="1" x14ac:dyDescent="0.45">
      <c r="B158" s="113" t="s">
        <v>257</v>
      </c>
      <c r="C158" s="281" t="s">
        <v>32</v>
      </c>
      <c r="D158" s="276"/>
      <c r="E158" s="119">
        <v>2010</v>
      </c>
      <c r="F158" s="120" t="s">
        <v>207</v>
      </c>
      <c r="G158" s="117" t="s">
        <v>165</v>
      </c>
      <c r="H158" s="83"/>
      <c r="I158" s="278"/>
      <c r="J158" s="81"/>
      <c r="K158" s="82">
        <v>275</v>
      </c>
      <c r="L158" s="115">
        <v>325</v>
      </c>
      <c r="M158" s="81"/>
      <c r="N158" s="82">
        <v>600</v>
      </c>
      <c r="O158" s="82">
        <v>7200</v>
      </c>
    </row>
    <row r="159" spans="2:15" ht="19" customHeight="1" x14ac:dyDescent="0.45">
      <c r="B159" s="113" t="s">
        <v>258</v>
      </c>
      <c r="C159" s="281" t="s">
        <v>32</v>
      </c>
      <c r="D159" s="276"/>
      <c r="E159" s="119">
        <v>2019</v>
      </c>
      <c r="F159" s="120" t="s">
        <v>167</v>
      </c>
      <c r="G159" s="117" t="s">
        <v>165</v>
      </c>
      <c r="H159" s="83"/>
      <c r="I159" s="278"/>
      <c r="J159" s="81"/>
      <c r="K159" s="82">
        <v>275</v>
      </c>
      <c r="L159" s="115">
        <v>550</v>
      </c>
      <c r="M159" s="81"/>
      <c r="N159" s="82">
        <v>825</v>
      </c>
      <c r="O159" s="82">
        <v>9900</v>
      </c>
    </row>
    <row r="160" spans="2:15" ht="19" customHeight="1" x14ac:dyDescent="0.45">
      <c r="B160" s="56"/>
      <c r="C160" s="287" t="s">
        <v>28</v>
      </c>
      <c r="D160" s="68">
        <v>18</v>
      </c>
      <c r="E160" s="68"/>
      <c r="F160" s="520" t="s">
        <v>259</v>
      </c>
      <c r="G160" s="520"/>
      <c r="H160" s="72">
        <v>1980000</v>
      </c>
      <c r="I160" s="80"/>
      <c r="J160" s="69" t="s">
        <v>260</v>
      </c>
      <c r="K160" s="70">
        <v>40375</v>
      </c>
      <c r="L160" s="70">
        <v>44271</v>
      </c>
      <c r="M160" s="71">
        <v>0</v>
      </c>
      <c r="N160" s="72">
        <v>84646</v>
      </c>
      <c r="O160" s="72">
        <v>1015752</v>
      </c>
    </row>
    <row r="161" spans="2:15" ht="19" customHeight="1" x14ac:dyDescent="0.45">
      <c r="B161" s="56"/>
      <c r="C161" s="287" t="s">
        <v>261</v>
      </c>
      <c r="D161" s="68">
        <v>0</v>
      </c>
      <c r="E161" s="68"/>
      <c r="I161" s="80"/>
      <c r="J161" s="73" t="s">
        <v>262</v>
      </c>
      <c r="K161" s="74">
        <v>484500</v>
      </c>
      <c r="L161" s="74">
        <v>531252</v>
      </c>
      <c r="M161" s="75">
        <v>0</v>
      </c>
      <c r="N161" s="76"/>
      <c r="O161" s="54"/>
    </row>
    <row r="162" spans="2:15" ht="19" customHeight="1" x14ac:dyDescent="0.45">
      <c r="B162" s="56"/>
      <c r="C162" s="287" t="s">
        <v>58</v>
      </c>
      <c r="D162" s="68">
        <v>3</v>
      </c>
      <c r="E162" s="68"/>
      <c r="I162" s="55"/>
      <c r="J162" s="55"/>
      <c r="L162" s="77"/>
      <c r="N162" s="55"/>
    </row>
    <row r="163" spans="2:15" ht="19" customHeight="1" x14ac:dyDescent="0.45">
      <c r="B163" s="56"/>
      <c r="C163" s="287" t="s">
        <v>263</v>
      </c>
      <c r="D163" s="68">
        <v>0</v>
      </c>
      <c r="E163" s="68"/>
      <c r="I163" s="55"/>
      <c r="J163" s="55"/>
      <c r="L163" s="77"/>
      <c r="N163" s="55"/>
    </row>
    <row r="164" spans="2:15" ht="19" customHeight="1" x14ac:dyDescent="0.45">
      <c r="B164" s="56"/>
      <c r="C164" s="287" t="s">
        <v>32</v>
      </c>
      <c r="D164" s="68">
        <v>129</v>
      </c>
      <c r="E164" s="68"/>
      <c r="I164" s="55"/>
      <c r="J164" s="55"/>
      <c r="L164" s="77"/>
      <c r="N164" s="55"/>
    </row>
    <row r="165" spans="2:15" ht="19" customHeight="1" x14ac:dyDescent="0.45">
      <c r="B165" s="56"/>
      <c r="C165" s="287" t="s">
        <v>47</v>
      </c>
      <c r="D165" s="68">
        <v>3</v>
      </c>
      <c r="E165" s="68"/>
      <c r="I165" s="55"/>
      <c r="J165" s="55"/>
      <c r="L165" s="77"/>
      <c r="N165" s="55"/>
    </row>
    <row r="166" spans="2:15" ht="19" customHeight="1" x14ac:dyDescent="0.45">
      <c r="B166" s="56"/>
      <c r="C166" s="287" t="s">
        <v>264</v>
      </c>
      <c r="D166" s="78">
        <v>274.65986394557825</v>
      </c>
      <c r="E166" s="79"/>
      <c r="I166" s="55"/>
      <c r="J166" s="55"/>
      <c r="L166" s="77"/>
      <c r="N166" s="55"/>
    </row>
    <row r="167" spans="2:15" ht="19" customHeight="1" x14ac:dyDescent="0.45">
      <c r="B167" s="56"/>
      <c r="C167" s="287" t="s">
        <v>265</v>
      </c>
      <c r="D167" s="78">
        <v>617.84591045720617</v>
      </c>
      <c r="E167" s="79"/>
      <c r="H167" s="54"/>
      <c r="I167" s="53"/>
      <c r="J167" s="55"/>
      <c r="M167" s="77"/>
      <c r="N167" s="55"/>
    </row>
    <row r="168" spans="2:15" ht="19" customHeight="1" x14ac:dyDescent="0.45">
      <c r="B168" s="56"/>
      <c r="C168" s="287" t="s">
        <v>266</v>
      </c>
      <c r="D168" s="78">
        <v>0</v>
      </c>
      <c r="E168" s="79"/>
      <c r="H168" s="54"/>
      <c r="I168" s="53"/>
      <c r="J168" s="55"/>
      <c r="M168" s="77"/>
      <c r="N168" s="55"/>
    </row>
    <row r="169" spans="2:15" ht="19" customHeight="1" x14ac:dyDescent="0.45">
      <c r="B169" s="56"/>
      <c r="C169" s="287" t="s">
        <v>267</v>
      </c>
      <c r="D169" s="78">
        <v>0</v>
      </c>
      <c r="E169" s="79"/>
      <c r="H169" s="54"/>
      <c r="I169" s="53"/>
      <c r="J169" s="55"/>
      <c r="M169" s="77"/>
      <c r="N169" s="55"/>
    </row>
  </sheetData>
  <mergeCells count="3">
    <mergeCell ref="F160:G160"/>
    <mergeCell ref="D3:F3"/>
    <mergeCell ref="D2:F2"/>
  </mergeCells>
  <conditionalFormatting sqref="A5:A6">
    <cfRule type="cellIs" dxfId="17" priority="6" operator="equal">
      <formula>"HIDE"</formula>
    </cfRule>
  </conditionalFormatting>
  <dataValidations count="1">
    <dataValidation type="list" allowBlank="1" showInputMessage="1" showErrorMessage="1" sqref="C7:C159" xr:uid="{22022734-9202-6845-9DE9-0D9BE53A106F}">
      <formula1>$C$60:$C$65</formula1>
    </dataValidation>
  </dataValidation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259E9694CA0B94F8376E1CA98451AD7" ma:contentTypeVersion="13" ma:contentTypeDescription="Create a new document." ma:contentTypeScope="" ma:versionID="6b7cabae5138c35a7b15d643e294e41d">
  <xsd:schema xmlns:xsd="http://www.w3.org/2001/XMLSchema" xmlns:xs="http://www.w3.org/2001/XMLSchema" xmlns:p="http://schemas.microsoft.com/office/2006/metadata/properties" xmlns:ns3="66eb5fad-07ac-44d4-b60c-ec4b2d64c6de" xmlns:ns4="5f4d281f-b265-4827-b182-6f99aff76a70" targetNamespace="http://schemas.microsoft.com/office/2006/metadata/properties" ma:root="true" ma:fieldsID="e1b98584ff4533200d7fbd46b4237d0b" ns3:_="" ns4:_="">
    <xsd:import namespace="66eb5fad-07ac-44d4-b60c-ec4b2d64c6de"/>
    <xsd:import namespace="5f4d281f-b265-4827-b182-6f99aff76a7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Location"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eb5fad-07ac-44d4-b60c-ec4b2d64c6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4d281f-b265-4827-b182-6f99aff76a7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16093A-95E9-4589-ABDA-B7FA2A06F27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D432B0-2706-43A8-A7B2-B8E35FC1FBA3}">
  <ds:schemaRefs>
    <ds:schemaRef ds:uri="http://schemas.microsoft.com/sharepoint/v3/contenttype/forms"/>
  </ds:schemaRefs>
</ds:datastoreItem>
</file>

<file path=customXml/itemProps3.xml><?xml version="1.0" encoding="utf-8"?>
<ds:datastoreItem xmlns:ds="http://schemas.openxmlformats.org/officeDocument/2006/customXml" ds:itemID="{1B273DBA-9610-4C0A-8724-4A6E460726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eb5fad-07ac-44d4-b60c-ec4b2d64c6de"/>
    <ds:schemaRef ds:uri="5f4d281f-b265-4827-b182-6f99aff76a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Investment Summary</vt:lpstr>
      <vt:lpstr>Underwriting</vt:lpstr>
      <vt:lpstr>Year 1</vt:lpstr>
      <vt:lpstr>Years 1-10</vt:lpstr>
      <vt:lpstr>Rent Roll Summary</vt:lpstr>
      <vt:lpstr>Seller's Allocation</vt:lpstr>
      <vt:lpstr>Rent Roll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Default</dc:creator>
  <cp:keywords/>
  <dc:description/>
  <cp:lastModifiedBy>Esterson, Glenn</cp:lastModifiedBy>
  <cp:revision/>
  <dcterms:created xsi:type="dcterms:W3CDTF">2000-03-26T14:17:15Z</dcterms:created>
  <dcterms:modified xsi:type="dcterms:W3CDTF">2020-03-11T15:28:14Z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0x0101009259E9694CA0B94F8376E1CA98451AD7</vt:lpwstr>
  </property>
</Properties>
</file>